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aystatehealth.sharepoint.com/sites/Histospring/Shared Documents/Forms and Billing/"/>
    </mc:Choice>
  </mc:AlternateContent>
  <xr:revisionPtr revIDLastSave="0" documentId="8_{EC5E4CAB-8C92-4EC3-B832-BB4150669E44}" xr6:coauthVersionLast="47" xr6:coauthVersionMax="47" xr10:uidLastSave="{00000000-0000-0000-0000-000000000000}"/>
  <bookViews>
    <workbookView xWindow="-120" yWindow="-120" windowWidth="29040" windowHeight="15720" tabRatio="854" xr2:uid="{00000000-000D-0000-FFFF-FFFF00000000}"/>
  </bookViews>
  <sheets>
    <sheet name="Instructions" sheetId="4" r:id="rId1"/>
    <sheet name="Histology Request Form" sheetId="3" r:id="rId2"/>
    <sheet name="Sample list for Histology - 1" sheetId="1" r:id="rId3"/>
    <sheet name="Sample list for Histology - (2)" sheetId="14" r:id="rId4"/>
    <sheet name="Internal Tracking Form" sheetId="7" state="hidden" r:id="rId5"/>
    <sheet name="Quote" sheetId="11" state="hidden" r:id="rId6"/>
    <sheet name="Key" sheetId="8" state="hidden" r:id="rId7"/>
    <sheet name="Pricing" sheetId="9" state="hidden" r:id="rId8"/>
  </sheets>
  <definedNames>
    <definedName name="Z_4E408B28_DB62_4A0D_B9E3_05D3B704A1B6_.wvu.Cols" localSheetId="4" hidden="1">'Internal Tracking Form'!$I:$J</definedName>
  </definedNames>
  <calcPr calcId="191028"/>
  <customWorkbookViews>
    <customWorkbookView name="Request Form" guid="{4E408B28-DB62-4A0D-B9E3-05D3B704A1B6}" maximized="1" xWindow="-8" yWindow="-8" windowWidth="1936" windowHeight="1056" tabRatio="854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7" i="3" l="1"/>
  <c r="AK36" i="14"/>
  <c r="AE36" i="14"/>
  <c r="W36" i="14"/>
  <c r="N36" i="14"/>
  <c r="E36" i="14"/>
  <c r="AN33" i="14"/>
  <c r="AM33" i="14"/>
  <c r="AL33" i="14"/>
  <c r="AH33" i="14"/>
  <c r="AF33" i="14"/>
  <c r="AE33" i="14"/>
  <c r="AD33" i="14"/>
  <c r="AC33" i="14"/>
  <c r="AB33" i="14"/>
  <c r="X33" i="14"/>
  <c r="W33" i="14"/>
  <c r="V33" i="14"/>
  <c r="U33" i="14"/>
  <c r="T33" i="14"/>
  <c r="S33" i="14"/>
  <c r="R33" i="14"/>
  <c r="Q33" i="14"/>
  <c r="P33" i="14"/>
  <c r="L33" i="14"/>
  <c r="K33" i="14"/>
  <c r="H33" i="14"/>
  <c r="G33" i="14"/>
  <c r="G34" i="14" s="1"/>
  <c r="F33" i="14"/>
  <c r="E33" i="14"/>
  <c r="B3" i="7" l="1"/>
  <c r="B14" i="7"/>
  <c r="E36" i="1" l="1"/>
  <c r="H97" i="7" l="1"/>
  <c r="K97" i="7" s="1"/>
  <c r="H95" i="7"/>
  <c r="H90" i="7"/>
  <c r="K57" i="7"/>
  <c r="K58" i="7"/>
  <c r="K59" i="7"/>
  <c r="K39" i="7"/>
  <c r="H27" i="7" l="1"/>
  <c r="H88" i="7" l="1"/>
  <c r="H87" i="7"/>
  <c r="H84" i="7"/>
  <c r="H85" i="7"/>
  <c r="H83" i="7"/>
  <c r="H82" i="7"/>
  <c r="H64" i="7"/>
  <c r="H63" i="7"/>
  <c r="H52" i="7"/>
  <c r="H53" i="7"/>
  <c r="H54" i="7"/>
  <c r="K54" i="7" s="1"/>
  <c r="H55" i="7"/>
  <c r="K55" i="7" s="1"/>
  <c r="H51" i="7"/>
  <c r="H50" i="7"/>
  <c r="H43" i="7"/>
  <c r="H42" i="7"/>
  <c r="H38" i="7"/>
  <c r="H33" i="7"/>
  <c r="H32" i="7"/>
  <c r="H31" i="7"/>
  <c r="H30" i="7"/>
  <c r="H26" i="7"/>
  <c r="H25" i="7"/>
  <c r="H23" i="7"/>
  <c r="H19" i="7"/>
  <c r="H18" i="7"/>
  <c r="H17" i="7"/>
  <c r="AC33" i="1"/>
  <c r="E7" i="7" l="1"/>
  <c r="K92" i="7" l="1"/>
  <c r="K93" i="7"/>
  <c r="K91" i="7"/>
  <c r="K90" i="7"/>
  <c r="K88" i="7"/>
  <c r="K87" i="7"/>
  <c r="K84" i="7"/>
  <c r="K85" i="7"/>
  <c r="K83" i="7"/>
  <c r="K82" i="7"/>
  <c r="K79" i="7"/>
  <c r="K80" i="7"/>
  <c r="K78" i="7"/>
  <c r="K77" i="7"/>
  <c r="K74" i="7"/>
  <c r="K75" i="7"/>
  <c r="K73" i="7"/>
  <c r="K72" i="7"/>
  <c r="K65" i="7"/>
  <c r="K66" i="7"/>
  <c r="K67" i="7"/>
  <c r="K68" i="7"/>
  <c r="K69" i="7"/>
  <c r="K64" i="7"/>
  <c r="K63" i="7"/>
  <c r="K61" i="7"/>
  <c r="K95" i="7"/>
  <c r="K52" i="7"/>
  <c r="K53" i="7"/>
  <c r="K56" i="7"/>
  <c r="K51" i="7"/>
  <c r="K50" i="7"/>
  <c r="K44" i="7"/>
  <c r="K45" i="7"/>
  <c r="K46" i="7"/>
  <c r="K47" i="7"/>
  <c r="K48" i="7"/>
  <c r="K43" i="7"/>
  <c r="K42" i="7"/>
  <c r="K40" i="7"/>
  <c r="K38" i="7"/>
  <c r="K37" i="7"/>
  <c r="K32" i="7"/>
  <c r="K33" i="7"/>
  <c r="K34" i="7"/>
  <c r="K35" i="7"/>
  <c r="K31" i="7"/>
  <c r="K30" i="7"/>
  <c r="K26" i="7"/>
  <c r="K27" i="7"/>
  <c r="K28" i="7"/>
  <c r="K25" i="7"/>
  <c r="K23" i="7"/>
  <c r="K19" i="7"/>
  <c r="K20" i="7"/>
  <c r="K21" i="7"/>
  <c r="K18" i="7"/>
  <c r="K17" i="7"/>
  <c r="B10" i="7"/>
  <c r="E9" i="7"/>
  <c r="B9" i="7"/>
  <c r="B7" i="7"/>
  <c r="B6" i="7"/>
  <c r="B4" i="7"/>
  <c r="B5" i="7"/>
  <c r="B2" i="7"/>
  <c r="AK36" i="1"/>
  <c r="AE36" i="1"/>
  <c r="W36" i="1"/>
  <c r="N36" i="1"/>
  <c r="AB33" i="1"/>
  <c r="H33" i="1"/>
  <c r="K33" i="1"/>
  <c r="L33" i="1"/>
  <c r="P33" i="1"/>
  <c r="Q33" i="1"/>
  <c r="R33" i="1"/>
  <c r="S33" i="1"/>
  <c r="T33" i="1"/>
  <c r="U33" i="1"/>
  <c r="V33" i="1"/>
  <c r="W33" i="1"/>
  <c r="X33" i="1"/>
  <c r="AD33" i="1"/>
  <c r="AE33" i="1"/>
  <c r="AF33" i="1"/>
  <c r="AH33" i="1"/>
  <c r="AL33" i="1"/>
  <c r="AM33" i="1"/>
  <c r="AN33" i="1"/>
  <c r="F33" i="1"/>
  <c r="G2" i="7"/>
  <c r="E33" i="1"/>
  <c r="K100" i="7" l="1"/>
  <c r="G102" i="7" s="1"/>
  <c r="K102" i="7" s="1"/>
  <c r="K104" i="7" s="1"/>
  <c r="G33" i="1"/>
  <c r="G34" i="1" l="1"/>
</calcChain>
</file>

<file path=xl/sharedStrings.xml><?xml version="1.0" encoding="utf-8"?>
<sst xmlns="http://schemas.openxmlformats.org/spreadsheetml/2006/main" count="370" uniqueCount="233">
  <si>
    <r>
      <rPr>
        <b/>
        <sz val="12"/>
        <color rgb="FF000000"/>
        <rFont val="Calibri"/>
        <family val="2"/>
      </rPr>
      <t xml:space="preserve">Email the completed workbook to </t>
    </r>
    <r>
      <rPr>
        <b/>
        <sz val="12"/>
        <color rgb="FF0070C0"/>
        <rFont val="Calibri"/>
        <family val="2"/>
      </rPr>
      <t>histospring@baystatehealth.org</t>
    </r>
  </si>
  <si>
    <t>USE A NEW, CLEAN FILE FOR EACH NEW SUBMISSION.  
DO NOT COPY OVER A PREVIOUSLY SUBMITTED REQUEST FORM.</t>
  </si>
  <si>
    <t>CONFIRM YOU ARE USING THE MOST RECENT FORM AVAILABLE BY CHECKING THE WEBSITE</t>
  </si>
  <si>
    <t>http://www.histospring.com</t>
  </si>
  <si>
    <t>By submitting this form for processing you are acknowledging the following:</t>
  </si>
  <si>
    <t>You have downloaded the most recent version of the request form &amp; not copied over a previously submitted copy</t>
  </si>
  <si>
    <t>You have confirmed you have the most recent version of the form by checking histospring.com</t>
  </si>
  <si>
    <t>You have reviewed &amp; confirmed that your sample lists are complete &amp; accurate to your study.  Client is responsible for work completed based on submitted and accepted form.</t>
  </si>
  <si>
    <t>Complete the Histology Request Form (Green Tab)</t>
  </si>
  <si>
    <t>Contact Person - who we can reach out to with questions</t>
  </si>
  <si>
    <t>PO</t>
  </si>
  <si>
    <r>
      <t xml:space="preserve">Acct # - </t>
    </r>
    <r>
      <rPr>
        <i/>
        <sz val="12"/>
        <color theme="1"/>
        <rFont val="Calibri"/>
        <family val="2"/>
        <scheme val="minor"/>
      </rPr>
      <t>internal Baystate Health only</t>
    </r>
  </si>
  <si>
    <t>Billing Contact - who we can reach out to for billing/payment questions</t>
  </si>
  <si>
    <r>
      <t xml:space="preserve">Number of Samples to be processed - </t>
    </r>
    <r>
      <rPr>
        <b/>
        <sz val="12"/>
        <color theme="1"/>
        <rFont val="Calibri"/>
        <family val="2"/>
        <scheme val="minor"/>
      </rPr>
      <t>DO NOT enter information in this box</t>
    </r>
    <r>
      <rPr>
        <sz val="12"/>
        <color theme="1"/>
        <rFont val="Calibri"/>
        <family val="2"/>
        <scheme val="minor"/>
      </rPr>
      <t>; it will populate from the Sample Lists</t>
    </r>
  </si>
  <si>
    <t>Laser Capture Microscopy - select Yes or No</t>
  </si>
  <si>
    <t>Complete Sample List for Histology - 1 (Yellow Tab)</t>
  </si>
  <si>
    <r>
      <t xml:space="preserve">IMPORTANT: Do not add extra rows to this sheet.  </t>
    </r>
    <r>
      <rPr>
        <sz val="12"/>
        <color theme="1"/>
        <rFont val="Calibri"/>
        <family val="2"/>
        <scheme val="minor"/>
      </rPr>
      <t>If you run out of rows move to Sample List for Histology -2 (Orange Tab)</t>
    </r>
  </si>
  <si>
    <t>Enter appropriate information in the corresponding column (sample row is provided for reference)</t>
  </si>
  <si>
    <t>Specialized Sections</t>
  </si>
  <si>
    <t>IHC Antibody Information</t>
  </si>
  <si>
    <t>"Enter Ab Specifics Here"</t>
  </si>
  <si>
    <t>Click on this heading and replace it with the Ab Specific Information</t>
  </si>
  <si>
    <t>3 columns are provided, if you have more than 3 antibodies, go to Sample List 2 or 3 to add these</t>
  </si>
  <si>
    <t>Totals will automatically populate at the bottom</t>
  </si>
  <si>
    <t>Complete Sample List for Histology -2 (Orange Tab) - If applicable</t>
  </si>
  <si>
    <r>
      <t xml:space="preserve">Email the completed workbook to </t>
    </r>
    <r>
      <rPr>
        <b/>
        <sz val="12"/>
        <color rgb="FF0070C0"/>
        <rFont val="Calibri"/>
        <family val="2"/>
        <scheme val="minor"/>
      </rPr>
      <t>histospring@baystatehealth.org</t>
    </r>
  </si>
  <si>
    <t>IMPORTANT: REVIEW INSTRUCTIONS ON TAB 1 &amp; CONFIRM YOU ARE USING THE MOST RECENT VERSION OF FORM  
COMPLETE ALL SECTIONS OF THIS FORM - INCOMPLETE FORMS WILL NOT BE PROCESSED</t>
  </si>
  <si>
    <t>Date:</t>
  </si>
  <si>
    <t>Name:</t>
  </si>
  <si>
    <t>Institution/Company Name:</t>
  </si>
  <si>
    <t>Mailing Address:</t>
  </si>
  <si>
    <t>Contact Person 
(if other than yourself)</t>
  </si>
  <si>
    <t xml:space="preserve">
Phone:</t>
  </si>
  <si>
    <t>Email:</t>
  </si>
  <si>
    <t>Project Title:</t>
  </si>
  <si>
    <t>Cost Center or PO #:</t>
  </si>
  <si>
    <t>Acct #:</t>
  </si>
  <si>
    <t>Billing Contact:</t>
  </si>
  <si>
    <t>Phone:</t>
  </si>
  <si>
    <t>Billing Contact Email:</t>
  </si>
  <si>
    <t>Histology Services Needed:</t>
  </si>
  <si>
    <t>Complete Sample List for Histology Sheet(s) with details</t>
  </si>
  <si>
    <t>Number of samples that will be provided:</t>
  </si>
  <si>
    <t>Label all cassettes in pencil!
If you fail you run the risk of losing sample IDs.</t>
  </si>
  <si>
    <t>Laser Capture Microscopy:</t>
  </si>
  <si>
    <t>Additional Notes/Comments</t>
  </si>
  <si>
    <r>
      <rPr>
        <b/>
        <sz val="10"/>
        <color rgb="FF000000"/>
        <rFont val="Calibri"/>
        <family val="2"/>
      </rPr>
      <t xml:space="preserve">Email the completed workbook to </t>
    </r>
    <r>
      <rPr>
        <b/>
        <sz val="10"/>
        <color rgb="FF0070C0"/>
        <rFont val="Calibri"/>
        <family val="2"/>
      </rPr>
      <t>histospring@baystatehealth.org</t>
    </r>
  </si>
  <si>
    <t>For Office Use Only:</t>
  </si>
  <si>
    <t>Date Received:</t>
  </si>
  <si>
    <t>Internal
Comments:</t>
  </si>
  <si>
    <t>Internal Reference #:</t>
  </si>
  <si>
    <t>MSA on File:</t>
  </si>
  <si>
    <t>DO NOT ADD EXTRA 
ROWS OR COLUMNS</t>
  </si>
  <si>
    <t>Processing &amp; Embedding</t>
  </si>
  <si>
    <t>Specific Orientation Requested
(Yes or No)</t>
  </si>
  <si>
    <t>Tissue Sectioning Details</t>
  </si>
  <si>
    <t>Unstained Slide</t>
  </si>
  <si>
    <t>H &amp; E's</t>
  </si>
  <si>
    <t>Specialty Stain 
(Kits Provided by Client)</t>
  </si>
  <si>
    <t>In Situ Hybridization</t>
  </si>
  <si>
    <t>Slide Scanning &amp; Image Analysis</t>
  </si>
  <si>
    <t>Sample 
ID Number</t>
  </si>
  <si>
    <t>Species</t>
  </si>
  <si>
    <t>Type of 
Tissue</t>
  </si>
  <si>
    <t>Multiple Sections</t>
  </si>
  <si>
    <r>
      <t xml:space="preserve">Thickness of 
section 
(micron size)
</t>
    </r>
    <r>
      <rPr>
        <b/>
        <i/>
        <sz val="10"/>
        <color theme="1"/>
        <rFont val="Calibri"/>
        <family val="2"/>
        <scheme val="minor"/>
      </rPr>
      <t>Paraffin default 4 microns</t>
    </r>
  </si>
  <si>
    <t>Multiplexing 
(Yes or No)</t>
  </si>
  <si>
    <t>TUNEL</t>
  </si>
  <si>
    <t>Masson Trichrome</t>
  </si>
  <si>
    <t>Mast Cell</t>
  </si>
  <si>
    <t>Picosirius Red</t>
  </si>
  <si>
    <t>Probe Name</t>
  </si>
  <si>
    <t>RNA Scope
(Yes or No)</t>
  </si>
  <si>
    <t>If NO, Provide Manufacturer Information</t>
  </si>
  <si>
    <t>20x</t>
  </si>
  <si>
    <t>40x</t>
  </si>
  <si>
    <t>Image Analysis
(Yes or No)</t>
  </si>
  <si>
    <t>Example: 12345</t>
  </si>
  <si>
    <t>mouse</t>
  </si>
  <si>
    <t>mammary</t>
  </si>
  <si>
    <t>Cryo</t>
  </si>
  <si>
    <t>No</t>
  </si>
  <si>
    <t>1 section per slide</t>
  </si>
  <si>
    <t>4 microns</t>
  </si>
  <si>
    <t>Y</t>
  </si>
  <si>
    <t>Yes</t>
  </si>
  <si>
    <t>Total</t>
  </si>
  <si>
    <t>Combined Total</t>
  </si>
  <si>
    <t>Comments:</t>
  </si>
  <si>
    <t>Date Request Made:</t>
  </si>
  <si>
    <t>Date 
Completed:</t>
  </si>
  <si>
    <t>Institution/Company:</t>
  </si>
  <si>
    <t>Address:</t>
  </si>
  <si>
    <t>PI Name:</t>
  </si>
  <si>
    <t>Email</t>
  </si>
  <si>
    <t>Billing Contact Name:</t>
  </si>
  <si>
    <t>Cost Center or PO#:</t>
  </si>
  <si>
    <t>Customer Type:</t>
  </si>
  <si>
    <t>External</t>
  </si>
  <si>
    <t>Date Invoiced:</t>
  </si>
  <si>
    <t>Services Provided</t>
  </si>
  <si>
    <t>Description</t>
  </si>
  <si>
    <t>Additional Information</t>
  </si>
  <si>
    <t>Qty/Hrs</t>
  </si>
  <si>
    <t>Price</t>
  </si>
  <si>
    <t>Rate</t>
  </si>
  <si>
    <t>Process only (per block)</t>
  </si>
  <si>
    <t>Process &amp; embed only (per block)</t>
  </si>
  <si>
    <t>Dissection for processing &amp; embedding (per hour)</t>
  </si>
  <si>
    <t>Sectioning with or 
w/o H&amp;E Staining
(Paraffin)</t>
  </si>
  <si>
    <t>H&amp;E Only - Customer provides slides (per slide)</t>
  </si>
  <si>
    <t>Unstained slides from an existing block per slide (1 section per slide)</t>
  </si>
  <si>
    <t xml:space="preserve">Unstained - multiple paraffin sections (each additional section on one slide) </t>
  </si>
  <si>
    <t>Unstained - multiple sections (new slide for each section)</t>
  </si>
  <si>
    <t>Frozen Sections</t>
  </si>
  <si>
    <t>Mandatory consultation for all new frozen work (per hour)</t>
  </si>
  <si>
    <t>Snap freezing (OCT), embedding for samples (per block)</t>
  </si>
  <si>
    <t>Cryosectioning (per hour)</t>
  </si>
  <si>
    <t>Cryosectioning Supplies (per slide)</t>
  </si>
  <si>
    <t>Special Stains</t>
  </si>
  <si>
    <t>Client responsible for cost of reagents</t>
  </si>
  <si>
    <t>Charge back varies by project</t>
  </si>
  <si>
    <t>Staining (per hour)</t>
  </si>
  <si>
    <t>Supplies (coverslips &amp; mounting media)</t>
  </si>
  <si>
    <t>Chargeback varies depending on number of slides</t>
  </si>
  <si>
    <t>Immunohistochemistry
(IHC)</t>
  </si>
  <si>
    <t>Bond (autostainer per slide)</t>
  </si>
  <si>
    <t>IHC by hand - labor per hour (includes overnight incubation)</t>
  </si>
  <si>
    <t>Not listed on price list</t>
  </si>
  <si>
    <t>IHC by hand - reagent cost</t>
  </si>
  <si>
    <t>Client responsible for cost of primary antibody</t>
  </si>
  <si>
    <t>If we purchase for client, we will charge back cost here.</t>
  </si>
  <si>
    <t>Immunofluorescence 
(IF)</t>
  </si>
  <si>
    <t>Bond - 1 antibody (paraffin) ( per slide)</t>
  </si>
  <si>
    <t>Bond - 2 antibodies (paraffin) (per slide)</t>
  </si>
  <si>
    <t>Bond with TSA  (best for multiplexing) (per slide)</t>
  </si>
  <si>
    <t>IF by hand Labor (per hour)</t>
  </si>
  <si>
    <t>IF Frozen by hand - 1 antibody (per slide)</t>
  </si>
  <si>
    <t>Base cost per slide</t>
  </si>
  <si>
    <t>IF Frozen by hand - 2 antibodies (per slide)</t>
  </si>
  <si>
    <t>IF Paraffin by hand (base cost per slide)</t>
  </si>
  <si>
    <t>Shipping</t>
  </si>
  <si>
    <t>Client responsible for shipping costs</t>
  </si>
  <si>
    <t>Varies</t>
  </si>
  <si>
    <t>Supplies
(no labor costs)</t>
  </si>
  <si>
    <t>Cassette</t>
  </si>
  <si>
    <t>Slide Boxes</t>
  </si>
  <si>
    <t>Labor Costs</t>
  </si>
  <si>
    <t>Task Description:</t>
  </si>
  <si>
    <t>Total Hrs</t>
  </si>
  <si>
    <t>Slide Scanning</t>
  </si>
  <si>
    <t>Slide Scanning 20x (small area)</t>
  </si>
  <si>
    <t>Slide Scanning 20x (large area)</t>
  </si>
  <si>
    <t>Slide Scanning 40x (small area)</t>
  </si>
  <si>
    <t>Slide Scanning 40x (large area)</t>
  </si>
  <si>
    <t>HALO AI</t>
  </si>
  <si>
    <t>Labor Image Analysis (per hour)</t>
  </si>
  <si>
    <t>Consultation (per hour)</t>
  </si>
  <si>
    <t>LCM</t>
  </si>
  <si>
    <t>LCM Labor - per hour</t>
  </si>
  <si>
    <t>LCM Supplies</t>
  </si>
  <si>
    <t>Consultation</t>
  </si>
  <si>
    <t>Histology consultation</t>
  </si>
  <si>
    <t>Other</t>
  </si>
  <si>
    <t>IRB Assistance (per hour)</t>
  </si>
  <si>
    <t>Project Subtotal</t>
  </si>
  <si>
    <t>Expedited service</t>
  </si>
  <si>
    <t>20% upcharge per request</t>
  </si>
  <si>
    <t>Project Total</t>
  </si>
  <si>
    <t>ListName</t>
  </si>
  <si>
    <t>Values → one per cell below</t>
  </si>
  <si>
    <t>Type of Block</t>
  </si>
  <si>
    <t>Paraffin</t>
  </si>
  <si>
    <t>Specific Orientation Requested</t>
  </si>
  <si>
    <t>Multiplexing</t>
  </si>
  <si>
    <t>RNA Scope (yes or no)</t>
  </si>
  <si>
    <t>Image Analysis</t>
  </si>
  <si>
    <t>Customer Type</t>
  </si>
  <si>
    <t>Internal</t>
  </si>
  <si>
    <t>Academic</t>
  </si>
  <si>
    <t>Slide Scanning Sample Size</t>
  </si>
  <si>
    <t>Small</t>
  </si>
  <si>
    <t>Large</t>
  </si>
  <si>
    <t>2 sections per slide</t>
  </si>
  <si>
    <t>3 sections per slide</t>
  </si>
  <si>
    <t>4 sections per slide</t>
  </si>
  <si>
    <t>Each section new slide</t>
  </si>
  <si>
    <t>Service</t>
  </si>
  <si>
    <t>Reagents &amp; Supplies - variable costs</t>
  </si>
  <si>
    <t>IHC by hand - reagent cost - variable costs</t>
  </si>
  <si>
    <t>Client responsible for cost of primary antibody - variable costs</t>
  </si>
  <si>
    <t>IF Paraffin by hand - Supplies only (base cost per slide)</t>
  </si>
  <si>
    <t>LCM Supplies - variable costs</t>
  </si>
  <si>
    <r>
      <t xml:space="preserve">Save the workbook request file as: 
</t>
    </r>
    <r>
      <rPr>
        <sz val="12"/>
        <color rgb="FFFF0000"/>
        <rFont val="Calibri"/>
        <family val="2"/>
        <scheme val="minor"/>
      </rPr>
      <t>PI Name Histology Req Date (e.g. Smith Histology Req 10.13.2025)</t>
    </r>
  </si>
  <si>
    <t>Please note that if steps 1-3 above are not followed it will cause a delay in your request.</t>
  </si>
  <si>
    <t xml:space="preserve">Our goal is to process your work as quickly &amp; efficiently as possible.  </t>
  </si>
  <si>
    <t>Rush/Expedited - For publication, grant application (Fees apply)</t>
  </si>
  <si>
    <t>Standard - Ongoing research program</t>
  </si>
  <si>
    <t>Low - Exploratory</t>
  </si>
  <si>
    <t>Research Priority</t>
  </si>
  <si>
    <t>Research Priority:
(select from dropdown)</t>
  </si>
  <si>
    <t>MSA On File</t>
  </si>
  <si>
    <t>If staining add cost of unstained + H&amp;E</t>
  </si>
  <si>
    <t>Internal Notes</t>
  </si>
  <si>
    <t>Enter percentage in H101 (e.g. 0.20 for 20%)</t>
  </si>
  <si>
    <t>Probe 123</t>
  </si>
  <si>
    <t>Other Brand</t>
  </si>
  <si>
    <t>Rates autopopulate for Tech rates in rows 72 &amp; 73</t>
  </si>
  <si>
    <t>Rates DO NOT autopopulate in rows 74 &amp; 75</t>
  </si>
  <si>
    <t>Rates do not autopopulate in rows 65 to 69</t>
  </si>
  <si>
    <t>Does not include labor lines this should be above</t>
  </si>
  <si>
    <t>Enter Ab specifics
 in this cell</t>
  </si>
  <si>
    <t>(Examples - skips required between sections, orientation, macrodisection, transport container, priority of samples, antibody info, dilution optimization)</t>
  </si>
  <si>
    <t>Include any independent equipment use here</t>
  </si>
  <si>
    <t>Special Projects/Equipment Use/Other</t>
  </si>
  <si>
    <t>Copy &amp; paste customer quote to this sheet</t>
  </si>
  <si>
    <t>OCT 
Embedding
for
Cryosectioning</t>
  </si>
  <si>
    <t>Paraffin Infiltration (Processing
Only)</t>
  </si>
  <si>
    <t>Processing
&amp; Paraffin
Embedding</t>
  </si>
  <si>
    <t>Type of
Block
(Cryo or
Paraffin)</t>
  </si>
  <si>
    <t>Sections
Per
Block</t>
  </si>
  <si>
    <t># of Sections
per slide
(select from dropdown)</t>
  </si>
  <si>
    <r>
      <t xml:space="preserve">Specialized
Sections
(Yes or No)
</t>
    </r>
    <r>
      <rPr>
        <b/>
        <i/>
        <sz val="10"/>
        <color theme="1"/>
        <rFont val="Calibri"/>
        <family val="2"/>
        <scheme val="minor"/>
      </rPr>
      <t>If yes, include details in comments section below</t>
    </r>
  </si>
  <si>
    <t>Histological Services Requested</t>
  </si>
  <si>
    <r>
      <t xml:space="preserve">IHC Antibody info to be 
Detected by DAB
</t>
    </r>
    <r>
      <rPr>
        <i/>
        <sz val="10"/>
        <color theme="1"/>
        <rFont val="Calibri"/>
        <family val="2"/>
        <scheme val="minor"/>
      </rPr>
      <t>Enter Primary Ab &amp; catalog #
in each cell below (cells W3, X3 &amp; Y3)
 Enter the number of slides for staining for corresponding samples in rows 5-40</t>
    </r>
  </si>
  <si>
    <r>
      <t xml:space="preserve">IF Antibody
</t>
    </r>
    <r>
      <rPr>
        <i/>
        <sz val="10"/>
        <color theme="1"/>
        <rFont val="Calibri"/>
        <family val="2"/>
        <scheme val="minor"/>
      </rPr>
      <t>Enter Primary Ab, Secondary Ab 
&amp; detection specifics in each 
cell below (cells AA3 &amp; AB3)  
Enter the number of slides for staining for corresponding samples in rows 5-40</t>
    </r>
  </si>
  <si>
    <r>
      <rPr>
        <b/>
        <i/>
        <sz val="10"/>
        <color rgb="FF000000"/>
        <rFont val="Calibri"/>
        <family val="2"/>
      </rPr>
      <t xml:space="preserve">Enter Ab
specifics
 in this cell   
(e.g., </t>
    </r>
    <r>
      <rPr>
        <b/>
        <i/>
        <sz val="10"/>
        <color rgb="FFFF0000"/>
        <rFont val="Calibri"/>
        <family val="2"/>
      </rPr>
      <t>Ki67
(abcam: ab#))</t>
    </r>
  </si>
  <si>
    <t>Enter Ab
specifics
 in this cell</t>
  </si>
  <si>
    <r>
      <t xml:space="preserve">Enter </t>
    </r>
    <r>
      <rPr>
        <b/>
        <i/>
        <sz val="10"/>
        <color rgb="FFFF0000"/>
        <rFont val="Calibri"/>
        <family val="2"/>
        <scheme val="minor"/>
      </rPr>
      <t xml:space="preserve">secondary
</t>
    </r>
    <r>
      <rPr>
        <b/>
        <i/>
        <sz val="10"/>
        <color theme="1"/>
        <rFont val="Calibri"/>
        <family val="2"/>
        <scheme val="minor"/>
      </rPr>
      <t>Ab specifics
in this cell</t>
    </r>
  </si>
  <si>
    <r>
      <rPr>
        <b/>
        <i/>
        <sz val="10"/>
        <color rgb="FF000000"/>
        <rFont val="Calibri"/>
        <family val="2"/>
        <scheme val="minor"/>
      </rPr>
      <t xml:space="preserve">Enter
</t>
    </r>
    <r>
      <rPr>
        <b/>
        <i/>
        <sz val="10"/>
        <color rgb="FFFF0000"/>
        <rFont val="Calibri"/>
        <family val="2"/>
        <scheme val="minor"/>
      </rPr>
      <t>primary</t>
    </r>
    <r>
      <rPr>
        <b/>
        <i/>
        <sz val="10"/>
        <color rgb="FF000000"/>
        <rFont val="Calibri"/>
        <family val="2"/>
        <scheme val="minor"/>
      </rPr>
      <t xml:space="preserve"> Ab specifics in this cell</t>
    </r>
  </si>
  <si>
    <t>Other
(Describe in
Comments Section
on Histology
Request Form)</t>
  </si>
  <si>
    <t>Small &lt; 2cm x 2cm</t>
  </si>
  <si>
    <t>Large &gt; 2cm x 2cm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</si>
</sst>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&quot;$&quot;#,##0.00"/>
  </numFmts>
  <fonts count="5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BFBFBF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rgb="FF0070C0"/>
      <name val="Calibri"/>
      <family val="2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theme="1"/>
      <name val="Calibri"/>
      <family val="2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rgb="FF000000"/>
      <name val="Calibri"/>
      <family val="2"/>
    </font>
    <font>
      <b/>
      <i/>
      <sz val="10"/>
      <color rgb="FFFF0000"/>
      <name val="Calibri"/>
      <family val="2"/>
    </font>
    <font>
      <b/>
      <i/>
      <sz val="10"/>
      <color theme="1"/>
      <name val="Calibri"/>
      <family val="2"/>
    </font>
    <font>
      <b/>
      <sz val="10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1"/>
      <color rgb="FF242424"/>
      <name val="Aptos Narrow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B050"/>
      <name val="Calibri"/>
      <family val="2"/>
    </font>
    <font>
      <b/>
      <sz val="12"/>
      <color rgb="FF00B05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u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3FCFC"/>
        <bgColor indexed="64"/>
      </patternFill>
    </fill>
    <fill>
      <patternFill patternType="solid">
        <fgColor rgb="FFDEDEFA"/>
        <bgColor indexed="64"/>
      </patternFill>
    </fill>
    <fill>
      <patternFill patternType="solid">
        <fgColor rgb="FFFCE6FC"/>
        <bgColor indexed="64"/>
      </patternFill>
    </fill>
    <fill>
      <patternFill patternType="solid">
        <fgColor rgb="FFFCFCCC"/>
        <bgColor indexed="64"/>
      </patternFill>
    </fill>
    <fill>
      <patternFill patternType="solid">
        <fgColor rgb="FFDCFCBB"/>
        <bgColor indexed="64"/>
      </patternFill>
    </fill>
    <fill>
      <patternFill patternType="solid">
        <fgColor rgb="FFEAD7FC"/>
        <bgColor indexed="64"/>
      </patternFill>
    </fill>
    <fill>
      <patternFill patternType="solid">
        <fgColor rgb="FFFAFAD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7FCFC"/>
        <bgColor indexed="64"/>
      </patternFill>
    </fill>
    <fill>
      <patternFill patternType="solid">
        <fgColor rgb="FFFBF88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8BD8"/>
        <bgColor indexed="64"/>
      </patternFill>
    </fill>
    <fill>
      <patternFill patternType="solid">
        <fgColor rgb="FFFFB3E6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8DE5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4EDB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 style="mediumDashed">
        <color indexed="64"/>
      </top>
      <bottom/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 style="medium">
        <color rgb="FF0070C0"/>
      </left>
      <right/>
      <top/>
      <bottom style="mediumDashed">
        <color indexed="64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 style="mediumDashed">
        <color theme="0" tint="-0.149967955565050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517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11" fillId="0" borderId="17" xfId="0" applyFont="1" applyBorder="1" applyAlignment="1">
      <alignment horizontal="right" wrapText="1"/>
    </xf>
    <xf numFmtId="0" fontId="10" fillId="0" borderId="20" xfId="0" applyFont="1" applyBorder="1"/>
    <xf numFmtId="0" fontId="11" fillId="0" borderId="20" xfId="0" applyFont="1" applyBorder="1" applyAlignment="1">
      <alignment horizontal="right" wrapText="1"/>
    </xf>
    <xf numFmtId="0" fontId="11" fillId="0" borderId="18" xfId="0" applyFont="1" applyBorder="1" applyAlignment="1">
      <alignment horizontal="right" wrapText="1"/>
    </xf>
    <xf numFmtId="0" fontId="10" fillId="0" borderId="0" xfId="0" applyFont="1" applyAlignment="1">
      <alignment horizontal="left"/>
    </xf>
    <xf numFmtId="0" fontId="11" fillId="0" borderId="21" xfId="0" applyFont="1" applyBorder="1" applyAlignment="1">
      <alignment horizontal="right" wrapText="1"/>
    </xf>
    <xf numFmtId="0" fontId="10" fillId="0" borderId="16" xfId="0" applyFont="1" applyBorder="1" applyAlignment="1">
      <alignment horizontal="center"/>
    </xf>
    <xf numFmtId="0" fontId="11" fillId="0" borderId="16" xfId="0" applyFont="1" applyBorder="1" applyAlignment="1">
      <alignment horizontal="right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12" borderId="0" xfId="0" applyFont="1" applyFill="1"/>
    <xf numFmtId="164" fontId="10" fillId="0" borderId="24" xfId="0" applyNumberFormat="1" applyFont="1" applyBorder="1" applyAlignment="1">
      <alignment horizontal="center"/>
    </xf>
    <xf numFmtId="0" fontId="5" fillId="3" borderId="0" xfId="0" applyFont="1" applyFill="1" applyAlignment="1">
      <alignment horizontal="right"/>
    </xf>
    <xf numFmtId="49" fontId="10" fillId="0" borderId="1" xfId="0" applyNumberFormat="1" applyFont="1" applyBorder="1" applyAlignment="1">
      <alignment horizontal="left"/>
    </xf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horizontal="center"/>
    </xf>
    <xf numFmtId="0" fontId="11" fillId="2" borderId="7" xfId="0" applyFont="1" applyFill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  <xf numFmtId="0" fontId="11" fillId="2" borderId="7" xfId="0" applyFont="1" applyFill="1" applyBorder="1" applyAlignment="1">
      <alignment horizontal="right" vertical="center" wrapText="1"/>
    </xf>
    <xf numFmtId="0" fontId="10" fillId="0" borderId="7" xfId="0" applyFont="1" applyBorder="1" applyAlignment="1">
      <alignment horizontal="right" wrapText="1"/>
    </xf>
    <xf numFmtId="0" fontId="11" fillId="2" borderId="7" xfId="0" applyFont="1" applyFill="1" applyBorder="1" applyAlignment="1">
      <alignment horizontal="right"/>
    </xf>
    <xf numFmtId="0" fontId="10" fillId="0" borderId="0" xfId="0" applyFont="1" applyAlignment="1">
      <alignment horizontal="right" wrapText="1"/>
    </xf>
    <xf numFmtId="0" fontId="10" fillId="0" borderId="6" xfId="0" applyFont="1" applyBorder="1"/>
    <xf numFmtId="164" fontId="10" fillId="0" borderId="1" xfId="0" applyNumberFormat="1" applyFont="1" applyBorder="1" applyAlignment="1">
      <alignment horizontal="left"/>
    </xf>
    <xf numFmtId="0" fontId="10" fillId="0" borderId="8" xfId="0" applyFont="1" applyBorder="1"/>
    <xf numFmtId="0" fontId="12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23" xfId="0" applyFont="1" applyBorder="1"/>
    <xf numFmtId="0" fontId="10" fillId="0" borderId="8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10" xfId="0" applyFont="1" applyBorder="1"/>
    <xf numFmtId="0" fontId="10" fillId="0" borderId="11" xfId="0" applyFont="1" applyBorder="1"/>
    <xf numFmtId="0" fontId="11" fillId="2" borderId="0" xfId="0" applyFont="1" applyFill="1" applyAlignment="1">
      <alignment horizontal="right"/>
    </xf>
    <xf numFmtId="0" fontId="11" fillId="0" borderId="0" xfId="0" applyFo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right" wrapText="1"/>
    </xf>
    <xf numFmtId="0" fontId="10" fillId="0" borderId="0" xfId="0" applyFont="1" applyAlignment="1">
      <alignment horizontal="left" wrapText="1"/>
    </xf>
    <xf numFmtId="0" fontId="10" fillId="0" borderId="29" xfId="0" applyFont="1" applyBorder="1" applyAlignment="1">
      <alignment horizontal="right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30" fillId="0" borderId="0" xfId="0" applyFont="1"/>
    <xf numFmtId="0" fontId="4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12" fillId="24" borderId="0" xfId="0" applyFont="1" applyFill="1" applyAlignment="1">
      <alignment horizontal="center" vertical="center"/>
    </xf>
    <xf numFmtId="0" fontId="12" fillId="24" borderId="0" xfId="0" applyFont="1" applyFill="1" applyAlignment="1">
      <alignment horizontal="center" vertical="center" wrapText="1"/>
    </xf>
    <xf numFmtId="0" fontId="12" fillId="21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16" xfId="0" applyFont="1" applyBorder="1"/>
    <xf numFmtId="0" fontId="11" fillId="9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1" fillId="21" borderId="31" xfId="0" applyFont="1" applyFill="1" applyBorder="1" applyAlignment="1">
      <alignment horizontal="center" vertical="center" wrapText="1"/>
    </xf>
    <xf numFmtId="0" fontId="11" fillId="12" borderId="0" xfId="0" applyFont="1" applyFill="1" applyAlignment="1">
      <alignment wrapText="1"/>
    </xf>
    <xf numFmtId="0" fontId="10" fillId="12" borderId="0" xfId="0" applyFont="1" applyFill="1"/>
    <xf numFmtId="0" fontId="10" fillId="0" borderId="19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4" borderId="36" xfId="0" applyFont="1" applyFill="1" applyBorder="1" applyAlignment="1">
      <alignment horizontal="center"/>
    </xf>
    <xf numFmtId="0" fontId="10" fillId="13" borderId="36" xfId="0" applyFont="1" applyFill="1" applyBorder="1" applyAlignment="1">
      <alignment horizontal="center"/>
    </xf>
    <xf numFmtId="0" fontId="10" fillId="5" borderId="36" xfId="0" applyFont="1" applyFill="1" applyBorder="1" applyAlignment="1">
      <alignment horizontal="center"/>
    </xf>
    <xf numFmtId="0" fontId="10" fillId="14" borderId="36" xfId="0" applyFont="1" applyFill="1" applyBorder="1" applyAlignment="1">
      <alignment horizontal="center"/>
    </xf>
    <xf numFmtId="0" fontId="11" fillId="14" borderId="36" xfId="0" applyFont="1" applyFill="1" applyBorder="1" applyAlignment="1">
      <alignment horizontal="center" wrapText="1"/>
    </xf>
    <xf numFmtId="0" fontId="10" fillId="15" borderId="36" xfId="0" applyFont="1" applyFill="1" applyBorder="1" applyAlignment="1">
      <alignment horizontal="center"/>
    </xf>
    <xf numFmtId="0" fontId="10" fillId="6" borderId="36" xfId="0" applyFont="1" applyFill="1" applyBorder="1" applyAlignment="1">
      <alignment horizontal="center"/>
    </xf>
    <xf numFmtId="0" fontId="10" fillId="16" borderId="36" xfId="0" applyFont="1" applyFill="1" applyBorder="1" applyAlignment="1">
      <alignment horizontal="center"/>
    </xf>
    <xf numFmtId="0" fontId="10" fillId="7" borderId="36" xfId="0" applyFont="1" applyFill="1" applyBorder="1" applyAlignment="1">
      <alignment horizontal="center"/>
    </xf>
    <xf numFmtId="0" fontId="10" fillId="8" borderId="36" xfId="0" applyFont="1" applyFill="1" applyBorder="1" applyAlignment="1">
      <alignment horizontal="center"/>
    </xf>
    <xf numFmtId="0" fontId="10" fillId="9" borderId="36" xfId="0" applyFont="1" applyFill="1" applyBorder="1" applyAlignment="1">
      <alignment horizontal="center"/>
    </xf>
    <xf numFmtId="0" fontId="10" fillId="21" borderId="36" xfId="0" applyFont="1" applyFill="1" applyBorder="1" applyAlignment="1">
      <alignment horizontal="center"/>
    </xf>
    <xf numFmtId="0" fontId="11" fillId="18" borderId="36" xfId="0" applyFont="1" applyFill="1" applyBorder="1" applyAlignment="1">
      <alignment horizontal="center" wrapText="1"/>
    </xf>
    <xf numFmtId="0" fontId="11" fillId="12" borderId="36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10" fillId="0" borderId="1" xfId="0" applyFont="1" applyBorder="1"/>
    <xf numFmtId="0" fontId="10" fillId="0" borderId="35" xfId="0" applyFont="1" applyBorder="1"/>
    <xf numFmtId="49" fontId="10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35" xfId="0" applyFont="1" applyBorder="1" applyAlignment="1">
      <alignment wrapText="1"/>
    </xf>
    <xf numFmtId="0" fontId="10" fillId="31" borderId="1" xfId="0" applyFont="1" applyFill="1" applyBorder="1"/>
    <xf numFmtId="0" fontId="11" fillId="31" borderId="1" xfId="0" applyFont="1" applyFill="1" applyBorder="1" applyAlignment="1">
      <alignment vertical="center"/>
    </xf>
    <xf numFmtId="49" fontId="26" fillId="31" borderId="1" xfId="1" applyNumberFormat="1" applyFill="1" applyBorder="1" applyAlignment="1"/>
    <xf numFmtId="49" fontId="10" fillId="31" borderId="1" xfId="0" applyNumberFormat="1" applyFont="1" applyFill="1" applyBorder="1"/>
    <xf numFmtId="0" fontId="18" fillId="0" borderId="0" xfId="0" applyFont="1"/>
    <xf numFmtId="0" fontId="25" fillId="0" borderId="0" xfId="0" applyFont="1"/>
    <xf numFmtId="0" fontId="10" fillId="24" borderId="36" xfId="0" applyFont="1" applyFill="1" applyBorder="1" applyAlignment="1">
      <alignment horizontal="center"/>
    </xf>
    <xf numFmtId="0" fontId="10" fillId="25" borderId="36" xfId="0" applyFont="1" applyFill="1" applyBorder="1" applyAlignment="1">
      <alignment horizontal="center"/>
    </xf>
    <xf numFmtId="0" fontId="11" fillId="17" borderId="36" xfId="0" applyFont="1" applyFill="1" applyBorder="1" applyAlignment="1">
      <alignment horizontal="center" wrapText="1"/>
    </xf>
    <xf numFmtId="0" fontId="11" fillId="11" borderId="36" xfId="0" applyFont="1" applyFill="1" applyBorder="1" applyAlignment="1">
      <alignment horizontal="center" wrapText="1"/>
    </xf>
    <xf numFmtId="0" fontId="10" fillId="18" borderId="36" xfId="0" applyFont="1" applyFill="1" applyBorder="1" applyAlignment="1">
      <alignment horizontal="center"/>
    </xf>
    <xf numFmtId="0" fontId="10" fillId="12" borderId="36" xfId="0" applyFont="1" applyFill="1" applyBorder="1" applyAlignment="1">
      <alignment horizontal="center"/>
    </xf>
    <xf numFmtId="0" fontId="10" fillId="19" borderId="36" xfId="0" applyFont="1" applyFill="1" applyBorder="1" applyAlignment="1">
      <alignment horizontal="center"/>
    </xf>
    <xf numFmtId="0" fontId="10" fillId="10" borderId="36" xfId="0" applyFont="1" applyFill="1" applyBorder="1" applyAlignment="1">
      <alignment horizontal="center"/>
    </xf>
    <xf numFmtId="0" fontId="10" fillId="26" borderId="36" xfId="0" applyFont="1" applyFill="1" applyBorder="1" applyAlignment="1">
      <alignment horizontal="center"/>
    </xf>
    <xf numFmtId="0" fontId="10" fillId="27" borderId="36" xfId="0" applyFont="1" applyFill="1" applyBorder="1" applyAlignment="1">
      <alignment horizontal="center"/>
    </xf>
    <xf numFmtId="0" fontId="10" fillId="28" borderId="36" xfId="0" applyFont="1" applyFill="1" applyBorder="1" applyAlignment="1">
      <alignment horizontal="center"/>
    </xf>
    <xf numFmtId="0" fontId="10" fillId="29" borderId="36" xfId="0" applyFont="1" applyFill="1" applyBorder="1" applyAlignment="1">
      <alignment horizontal="center"/>
    </xf>
    <xf numFmtId="0" fontId="10" fillId="30" borderId="36" xfId="0" applyFont="1" applyFill="1" applyBorder="1" applyAlignment="1">
      <alignment horizontal="center"/>
    </xf>
    <xf numFmtId="0" fontId="10" fillId="0" borderId="15" xfId="0" applyFont="1" applyBorder="1"/>
    <xf numFmtId="0" fontId="10" fillId="0" borderId="14" xfId="0" applyFont="1" applyBorder="1" applyAlignment="1">
      <alignment horizontal="center"/>
    </xf>
    <xf numFmtId="0" fontId="10" fillId="16" borderId="32" xfId="0" applyFont="1" applyFill="1" applyBorder="1" applyAlignment="1">
      <alignment horizontal="left"/>
    </xf>
    <xf numFmtId="0" fontId="10" fillId="16" borderId="33" xfId="0" applyFont="1" applyFill="1" applyBorder="1" applyAlignment="1">
      <alignment horizontal="left"/>
    </xf>
    <xf numFmtId="0" fontId="10" fillId="7" borderId="32" xfId="0" applyFont="1" applyFill="1" applyBorder="1" applyAlignment="1">
      <alignment horizontal="left"/>
    </xf>
    <xf numFmtId="0" fontId="10" fillId="7" borderId="33" xfId="0" applyFont="1" applyFill="1" applyBorder="1" applyAlignment="1">
      <alignment horizontal="left"/>
    </xf>
    <xf numFmtId="0" fontId="10" fillId="7" borderId="34" xfId="0" applyFont="1" applyFill="1" applyBorder="1" applyAlignment="1">
      <alignment horizontal="left"/>
    </xf>
    <xf numFmtId="0" fontId="10" fillId="16" borderId="34" xfId="0" applyFont="1" applyFill="1" applyBorder="1" applyAlignment="1">
      <alignment horizontal="left"/>
    </xf>
    <xf numFmtId="0" fontId="11" fillId="0" borderId="19" xfId="0" applyFont="1" applyBorder="1" applyAlignment="1">
      <alignment horizontal="center" wrapText="1"/>
    </xf>
    <xf numFmtId="0" fontId="38" fillId="0" borderId="7" xfId="0" applyFont="1" applyBorder="1" applyAlignment="1">
      <alignment horizontal="right"/>
    </xf>
    <xf numFmtId="0" fontId="39" fillId="0" borderId="0" xfId="0" applyFont="1" applyAlignment="1">
      <alignment horizontal="right" wrapText="1"/>
    </xf>
    <xf numFmtId="0" fontId="39" fillId="0" borderId="3" xfId="0" applyFont="1" applyBorder="1"/>
    <xf numFmtId="0" fontId="39" fillId="0" borderId="0" xfId="0" applyFont="1"/>
    <xf numFmtId="0" fontId="39" fillId="0" borderId="0" xfId="0" applyFont="1" applyAlignment="1">
      <alignment horizontal="left" wrapText="1"/>
    </xf>
    <xf numFmtId="0" fontId="39" fillId="0" borderId="7" xfId="0" applyFont="1" applyBorder="1" applyAlignment="1">
      <alignment horizontal="right" wrapText="1"/>
    </xf>
    <xf numFmtId="0" fontId="39" fillId="0" borderId="0" xfId="0" applyFont="1" applyAlignment="1">
      <alignment wrapText="1"/>
    </xf>
    <xf numFmtId="0" fontId="38" fillId="0" borderId="7" xfId="0" applyFont="1" applyBorder="1" applyAlignment="1">
      <alignment horizontal="right" wrapText="1"/>
    </xf>
    <xf numFmtId="0" fontId="10" fillId="0" borderId="32" xfId="0" applyFont="1" applyBorder="1"/>
    <xf numFmtId="0" fontId="10" fillId="0" borderId="33" xfId="0" applyFont="1" applyBorder="1"/>
    <xf numFmtId="0" fontId="10" fillId="0" borderId="34" xfId="0" applyFont="1" applyBorder="1"/>
    <xf numFmtId="0" fontId="10" fillId="0" borderId="3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0" fillId="17" borderId="36" xfId="0" applyFont="1" applyFill="1" applyBorder="1" applyAlignment="1">
      <alignment horizontal="center"/>
    </xf>
    <xf numFmtId="0" fontId="10" fillId="11" borderId="36" xfId="0" applyFont="1" applyFill="1" applyBorder="1" applyAlignment="1">
      <alignment horizontal="center"/>
    </xf>
    <xf numFmtId="0" fontId="11" fillId="12" borderId="0" xfId="0" applyFont="1" applyFill="1" applyAlignment="1">
      <alignment horizontal="center"/>
    </xf>
    <xf numFmtId="0" fontId="10" fillId="0" borderId="13" xfId="0" applyFont="1" applyBorder="1" applyAlignment="1">
      <alignment horizontal="center"/>
    </xf>
    <xf numFmtId="165" fontId="41" fillId="0" borderId="0" xfId="0" applyNumberFormat="1" applyFont="1"/>
    <xf numFmtId="165" fontId="2" fillId="0" borderId="0" xfId="0" applyNumberFormat="1" applyFont="1"/>
    <xf numFmtId="165" fontId="42" fillId="0" borderId="0" xfId="0" applyNumberFormat="1" applyFont="1"/>
    <xf numFmtId="165" fontId="5" fillId="0" borderId="0" xfId="0" applyNumberFormat="1" applyFont="1" applyAlignment="1">
      <alignment wrapText="1"/>
    </xf>
    <xf numFmtId="4" fontId="4" fillId="0" borderId="0" xfId="0" applyNumberFormat="1" applyFont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wrapText="1"/>
    </xf>
    <xf numFmtId="4" fontId="11" fillId="13" borderId="36" xfId="0" applyNumberFormat="1" applyFont="1" applyFill="1" applyBorder="1" applyAlignment="1">
      <alignment horizontal="center" wrapText="1"/>
    </xf>
    <xf numFmtId="4" fontId="11" fillId="5" borderId="36" xfId="0" applyNumberFormat="1" applyFont="1" applyFill="1" applyBorder="1" applyAlignment="1">
      <alignment horizontal="center" wrapText="1"/>
    </xf>
    <xf numFmtId="4" fontId="11" fillId="0" borderId="36" xfId="0" applyNumberFormat="1" applyFont="1" applyBorder="1" applyAlignment="1">
      <alignment horizontal="center" wrapText="1"/>
    </xf>
    <xf numFmtId="4" fontId="11" fillId="14" borderId="36" xfId="0" applyNumberFormat="1" applyFont="1" applyFill="1" applyBorder="1" applyAlignment="1">
      <alignment horizontal="center" wrapText="1"/>
    </xf>
    <xf numFmtId="4" fontId="11" fillId="15" borderId="36" xfId="0" applyNumberFormat="1" applyFont="1" applyFill="1" applyBorder="1" applyAlignment="1">
      <alignment horizontal="center" wrapText="1"/>
    </xf>
    <xf numFmtId="4" fontId="11" fillId="6" borderId="36" xfId="0" applyNumberFormat="1" applyFont="1" applyFill="1" applyBorder="1" applyAlignment="1">
      <alignment horizontal="center" wrapText="1"/>
    </xf>
    <xf numFmtId="4" fontId="11" fillId="16" borderId="36" xfId="0" applyNumberFormat="1" applyFont="1" applyFill="1" applyBorder="1" applyAlignment="1">
      <alignment horizontal="center" wrapText="1"/>
    </xf>
    <xf numFmtId="4" fontId="11" fillId="7" borderId="36" xfId="0" applyNumberFormat="1" applyFont="1" applyFill="1" applyBorder="1" applyAlignment="1">
      <alignment horizontal="center" wrapText="1"/>
    </xf>
    <xf numFmtId="4" fontId="11" fillId="11" borderId="36" xfId="0" applyNumberFormat="1" applyFont="1" applyFill="1" applyBorder="1" applyAlignment="1">
      <alignment horizontal="center" wrapText="1"/>
    </xf>
    <xf numFmtId="4" fontId="11" fillId="8" borderId="36" xfId="0" applyNumberFormat="1" applyFont="1" applyFill="1" applyBorder="1" applyAlignment="1">
      <alignment horizontal="center" wrapText="1"/>
    </xf>
    <xf numFmtId="4" fontId="11" fillId="0" borderId="0" xfId="0" applyNumberFormat="1" applyFont="1" applyAlignment="1">
      <alignment horizontal="center" wrapText="1"/>
    </xf>
    <xf numFmtId="4" fontId="11" fillId="0" borderId="13" xfId="0" applyNumberFormat="1" applyFont="1" applyBorder="1" applyAlignment="1">
      <alignment horizontal="right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4" fontId="11" fillId="2" borderId="0" xfId="0" applyNumberFormat="1" applyFont="1" applyFill="1" applyAlignment="1">
      <alignment horizontal="center" wrapText="1"/>
    </xf>
    <xf numFmtId="4" fontId="11" fillId="0" borderId="38" xfId="0" applyNumberFormat="1" applyFont="1" applyBorder="1" applyAlignment="1">
      <alignment horizontal="center" wrapText="1"/>
    </xf>
    <xf numFmtId="4" fontId="10" fillId="2" borderId="0" xfId="0" applyNumberFormat="1" applyFont="1" applyFill="1" applyAlignment="1">
      <alignment horizontal="center"/>
    </xf>
    <xf numFmtId="4" fontId="11" fillId="17" borderId="36" xfId="0" applyNumberFormat="1" applyFont="1" applyFill="1" applyBorder="1" applyAlignment="1">
      <alignment horizontal="center"/>
    </xf>
    <xf numFmtId="4" fontId="11" fillId="0" borderId="0" xfId="0" applyNumberFormat="1" applyFont="1"/>
    <xf numFmtId="4" fontId="11" fillId="0" borderId="0" xfId="0" applyNumberFormat="1" applyFont="1" applyAlignment="1">
      <alignment horizontal="center"/>
    </xf>
    <xf numFmtId="4" fontId="11" fillId="25" borderId="36" xfId="0" applyNumberFormat="1" applyFont="1" applyFill="1" applyBorder="1" applyAlignment="1">
      <alignment horizontal="center"/>
    </xf>
    <xf numFmtId="4" fontId="11" fillId="5" borderId="36" xfId="0" applyNumberFormat="1" applyFont="1" applyFill="1" applyBorder="1" applyAlignment="1">
      <alignment horizontal="center"/>
    </xf>
    <xf numFmtId="4" fontId="11" fillId="26" borderId="36" xfId="0" applyNumberFormat="1" applyFont="1" applyFill="1" applyBorder="1" applyAlignment="1">
      <alignment horizontal="center"/>
    </xf>
    <xf numFmtId="4" fontId="11" fillId="27" borderId="36" xfId="0" applyNumberFormat="1" applyFont="1" applyFill="1" applyBorder="1" applyAlignment="1">
      <alignment horizontal="center"/>
    </xf>
    <xf numFmtId="4" fontId="11" fillId="28" borderId="36" xfId="0" applyNumberFormat="1" applyFont="1" applyFill="1" applyBorder="1" applyAlignment="1">
      <alignment horizontal="center"/>
    </xf>
    <xf numFmtId="4" fontId="11" fillId="29" borderId="36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2" xfId="0" applyFont="1" applyBorder="1"/>
    <xf numFmtId="0" fontId="2" fillId="3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0" xfId="0" applyFont="1" applyBorder="1"/>
    <xf numFmtId="0" fontId="46" fillId="0" borderId="0" xfId="0" applyFont="1" applyAlignment="1">
      <alignment horizontal="center" vertical="center" wrapText="1"/>
    </xf>
    <xf numFmtId="0" fontId="10" fillId="9" borderId="39" xfId="0" applyFont="1" applyFill="1" applyBorder="1" applyAlignment="1">
      <alignment horizontal="center"/>
    </xf>
    <xf numFmtId="0" fontId="10" fillId="9" borderId="40" xfId="0" applyFont="1" applyFill="1" applyBorder="1" applyAlignment="1">
      <alignment horizontal="center"/>
    </xf>
    <xf numFmtId="0" fontId="47" fillId="0" borderId="0" xfId="0" applyFont="1"/>
    <xf numFmtId="0" fontId="48" fillId="5" borderId="0" xfId="0" applyFont="1" applyFill="1" applyAlignment="1">
      <alignment horizontal="center" vertical="center"/>
    </xf>
    <xf numFmtId="0" fontId="48" fillId="5" borderId="0" xfId="0" applyFont="1" applyFill="1" applyAlignment="1">
      <alignment horizontal="center" vertical="center" wrapText="1"/>
    </xf>
    <xf numFmtId="0" fontId="49" fillId="0" borderId="0" xfId="0" applyFont="1"/>
    <xf numFmtId="0" fontId="49" fillId="3" borderId="12" xfId="0" applyFont="1" applyFill="1" applyBorder="1" applyAlignment="1">
      <alignment horizontal="center"/>
    </xf>
    <xf numFmtId="0" fontId="49" fillId="0" borderId="12" xfId="0" applyFont="1" applyBorder="1" applyAlignment="1">
      <alignment horizontal="center"/>
    </xf>
    <xf numFmtId="0" fontId="49" fillId="0" borderId="30" xfId="0" applyFont="1" applyBorder="1"/>
    <xf numFmtId="0" fontId="49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/>
    </xf>
    <xf numFmtId="0" fontId="11" fillId="31" borderId="1" xfId="0" applyFont="1" applyFill="1" applyBorder="1"/>
    <xf numFmtId="0" fontId="10" fillId="0" borderId="1" xfId="0" applyFont="1" applyBorder="1" applyAlignment="1">
      <alignment horizontal="center"/>
    </xf>
    <xf numFmtId="0" fontId="52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10" fillId="24" borderId="32" xfId="0" applyFont="1" applyFill="1" applyBorder="1" applyAlignment="1">
      <alignment horizontal="left"/>
    </xf>
    <xf numFmtId="0" fontId="10" fillId="24" borderId="33" xfId="0" applyFont="1" applyFill="1" applyBorder="1" applyAlignment="1">
      <alignment horizontal="left"/>
    </xf>
    <xf numFmtId="0" fontId="10" fillId="25" borderId="32" xfId="0" applyFont="1" applyFill="1" applyBorder="1" applyAlignment="1">
      <alignment horizontal="left"/>
    </xf>
    <xf numFmtId="0" fontId="10" fillId="25" borderId="33" xfId="0" applyFont="1" applyFill="1" applyBorder="1" applyAlignment="1">
      <alignment horizontal="left"/>
    </xf>
    <xf numFmtId="0" fontId="10" fillId="16" borderId="32" xfId="0" applyFont="1" applyFill="1" applyBorder="1" applyAlignment="1">
      <alignment horizontal="left"/>
    </xf>
    <xf numFmtId="0" fontId="10" fillId="16" borderId="33" xfId="0" applyFont="1" applyFill="1" applyBorder="1" applyAlignment="1">
      <alignment horizontal="left"/>
    </xf>
    <xf numFmtId="0" fontId="10" fillId="28" borderId="32" xfId="0" applyFont="1" applyFill="1" applyBorder="1" applyAlignment="1">
      <alignment horizontal="left"/>
    </xf>
    <xf numFmtId="0" fontId="10" fillId="28" borderId="33" xfId="0" applyFont="1" applyFill="1" applyBorder="1" applyAlignment="1">
      <alignment horizontal="left"/>
    </xf>
    <xf numFmtId="0" fontId="10" fillId="27" borderId="32" xfId="0" applyFont="1" applyFill="1" applyBorder="1" applyAlignment="1">
      <alignment horizontal="left"/>
    </xf>
    <xf numFmtId="0" fontId="10" fillId="27" borderId="33" xfId="0" applyFont="1" applyFill="1" applyBorder="1" applyAlignment="1">
      <alignment horizontal="left"/>
    </xf>
    <xf numFmtId="0" fontId="10" fillId="7" borderId="32" xfId="0" applyFont="1" applyFill="1" applyBorder="1" applyAlignment="1">
      <alignment horizontal="left"/>
    </xf>
    <xf numFmtId="0" fontId="10" fillId="7" borderId="33" xfId="0" applyFont="1" applyFill="1" applyBorder="1" applyAlignment="1">
      <alignment horizontal="left"/>
    </xf>
    <xf numFmtId="0" fontId="11" fillId="10" borderId="0" xfId="0" applyFont="1" applyFill="1" applyAlignment="1">
      <alignment horizontal="center" vertical="center" wrapText="1"/>
    </xf>
    <xf numFmtId="0" fontId="10" fillId="8" borderId="32" xfId="0" applyFont="1" applyFill="1" applyBorder="1" applyAlignment="1">
      <alignment horizontal="left"/>
    </xf>
    <xf numFmtId="0" fontId="10" fillId="8" borderId="33" xfId="0" applyFont="1" applyFill="1" applyBorder="1" applyAlignment="1">
      <alignment horizontal="left"/>
    </xf>
    <xf numFmtId="0" fontId="10" fillId="8" borderId="34" xfId="0" applyFont="1" applyFill="1" applyBorder="1" applyAlignment="1">
      <alignment horizontal="left"/>
    </xf>
    <xf numFmtId="0" fontId="11" fillId="12" borderId="0" xfId="0" applyFont="1" applyFill="1" applyAlignment="1">
      <alignment horizontal="center" vertical="center" wrapText="1"/>
    </xf>
    <xf numFmtId="0" fontId="10" fillId="17" borderId="32" xfId="0" applyFont="1" applyFill="1" applyBorder="1" applyAlignment="1">
      <alignment horizontal="left"/>
    </xf>
    <xf numFmtId="0" fontId="10" fillId="17" borderId="33" xfId="0" applyFont="1" applyFill="1" applyBorder="1" applyAlignment="1">
      <alignment horizontal="left"/>
    </xf>
    <xf numFmtId="0" fontId="10" fillId="11" borderId="32" xfId="0" applyFont="1" applyFill="1" applyBorder="1" applyAlignment="1">
      <alignment horizontal="left"/>
    </xf>
    <xf numFmtId="0" fontId="10" fillId="11" borderId="33" xfId="0" applyFont="1" applyFill="1" applyBorder="1" applyAlignment="1">
      <alignment horizontal="left"/>
    </xf>
    <xf numFmtId="0" fontId="10" fillId="17" borderId="34" xfId="0" applyFont="1" applyFill="1" applyBorder="1" applyAlignment="1">
      <alignment horizontal="left"/>
    </xf>
    <xf numFmtId="0" fontId="10" fillId="11" borderId="34" xfId="0" applyFont="1" applyFill="1" applyBorder="1" applyAlignment="1">
      <alignment horizontal="left"/>
    </xf>
    <xf numFmtId="0" fontId="10" fillId="28" borderId="34" xfId="0" applyFont="1" applyFill="1" applyBorder="1" applyAlignment="1">
      <alignment horizontal="left"/>
    </xf>
    <xf numFmtId="0" fontId="10" fillId="27" borderId="34" xfId="0" applyFont="1" applyFill="1" applyBorder="1" applyAlignment="1">
      <alignment horizontal="left"/>
    </xf>
    <xf numFmtId="0" fontId="10" fillId="29" borderId="32" xfId="0" applyFont="1" applyFill="1" applyBorder="1" applyAlignment="1">
      <alignment horizontal="left"/>
    </xf>
    <xf numFmtId="0" fontId="10" fillId="29" borderId="33" xfId="0" applyFont="1" applyFill="1" applyBorder="1" applyAlignment="1">
      <alignment horizontal="left"/>
    </xf>
    <xf numFmtId="0" fontId="10" fillId="29" borderId="34" xfId="0" applyFont="1" applyFill="1" applyBorder="1" applyAlignment="1">
      <alignment horizontal="left"/>
    </xf>
    <xf numFmtId="0" fontId="10" fillId="30" borderId="32" xfId="0" applyFont="1" applyFill="1" applyBorder="1" applyAlignment="1">
      <alignment horizontal="left"/>
    </xf>
    <xf numFmtId="0" fontId="10" fillId="30" borderId="33" xfId="0" applyFont="1" applyFill="1" applyBorder="1" applyAlignment="1">
      <alignment horizontal="left"/>
    </xf>
    <xf numFmtId="0" fontId="10" fillId="30" borderId="34" xfId="0" applyFont="1" applyFill="1" applyBorder="1" applyAlignment="1">
      <alignment horizontal="left"/>
    </xf>
    <xf numFmtId="0" fontId="10" fillId="9" borderId="32" xfId="0" applyFont="1" applyFill="1" applyBorder="1" applyAlignment="1">
      <alignment horizontal="left"/>
    </xf>
    <xf numFmtId="0" fontId="10" fillId="9" borderId="33" xfId="0" applyFont="1" applyFill="1" applyBorder="1" applyAlignment="1">
      <alignment horizontal="left"/>
    </xf>
    <xf numFmtId="0" fontId="10" fillId="9" borderId="34" xfId="0" applyFont="1" applyFill="1" applyBorder="1" applyAlignment="1">
      <alignment horizontal="left"/>
    </xf>
    <xf numFmtId="0" fontId="10" fillId="21" borderId="32" xfId="0" applyFont="1" applyFill="1" applyBorder="1" applyAlignment="1">
      <alignment horizontal="left"/>
    </xf>
    <xf numFmtId="0" fontId="10" fillId="21" borderId="33" xfId="0" applyFont="1" applyFill="1" applyBorder="1" applyAlignment="1">
      <alignment horizontal="left"/>
    </xf>
    <xf numFmtId="0" fontId="10" fillId="21" borderId="34" xfId="0" applyFont="1" applyFill="1" applyBorder="1" applyAlignment="1">
      <alignment horizontal="left"/>
    </xf>
    <xf numFmtId="0" fontId="11" fillId="29" borderId="0" xfId="0" applyFont="1" applyFill="1" applyAlignment="1">
      <alignment horizontal="center" vertical="center" wrapText="1"/>
    </xf>
    <xf numFmtId="0" fontId="11" fillId="27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0" fillId="26" borderId="32" xfId="0" applyFont="1" applyFill="1" applyBorder="1" applyAlignment="1">
      <alignment horizontal="left"/>
    </xf>
    <xf numFmtId="0" fontId="10" fillId="26" borderId="33" xfId="0" applyFont="1" applyFill="1" applyBorder="1" applyAlignment="1">
      <alignment horizontal="left"/>
    </xf>
    <xf numFmtId="0" fontId="10" fillId="26" borderId="34" xfId="0" applyFont="1" applyFill="1" applyBorder="1" applyAlignment="1">
      <alignment horizontal="left"/>
    </xf>
    <xf numFmtId="0" fontId="10" fillId="5" borderId="32" xfId="0" applyFont="1" applyFill="1" applyBorder="1" applyAlignment="1">
      <alignment horizontal="left"/>
    </xf>
    <xf numFmtId="0" fontId="10" fillId="5" borderId="33" xfId="0" applyFont="1" applyFill="1" applyBorder="1" applyAlignment="1">
      <alignment horizontal="left"/>
    </xf>
    <xf numFmtId="0" fontId="10" fillId="5" borderId="34" xfId="0" applyFont="1" applyFill="1" applyBorder="1" applyAlignment="1">
      <alignment horizontal="left"/>
    </xf>
    <xf numFmtId="0" fontId="11" fillId="4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1" fillId="16" borderId="0" xfId="0" applyFont="1" applyFill="1" applyAlignment="1">
      <alignment horizontal="center" vertical="center" wrapText="1"/>
    </xf>
    <xf numFmtId="0" fontId="18" fillId="13" borderId="32" xfId="0" applyFont="1" applyFill="1" applyBorder="1"/>
    <xf numFmtId="0" fontId="18" fillId="13" borderId="33" xfId="0" applyFont="1" applyFill="1" applyBorder="1"/>
    <xf numFmtId="0" fontId="18" fillId="13" borderId="34" xfId="0" applyFont="1" applyFill="1" applyBorder="1"/>
    <xf numFmtId="0" fontId="18" fillId="4" borderId="32" xfId="0" applyFont="1" applyFill="1" applyBorder="1"/>
    <xf numFmtId="0" fontId="18" fillId="4" borderId="33" xfId="0" applyFont="1" applyFill="1" applyBorder="1"/>
    <xf numFmtId="0" fontId="18" fillId="4" borderId="34" xfId="0" applyFont="1" applyFill="1" applyBorder="1"/>
    <xf numFmtId="0" fontId="10" fillId="14" borderId="32" xfId="0" applyFont="1" applyFill="1" applyBorder="1"/>
    <xf numFmtId="0" fontId="10" fillId="14" borderId="33" xfId="0" applyFont="1" applyFill="1" applyBorder="1"/>
    <xf numFmtId="0" fontId="10" fillId="14" borderId="34" xfId="0" applyFont="1" applyFill="1" applyBorder="1"/>
    <xf numFmtId="0" fontId="10" fillId="5" borderId="32" xfId="0" applyFont="1" applyFill="1" applyBorder="1"/>
    <xf numFmtId="0" fontId="10" fillId="5" borderId="33" xfId="0" applyFont="1" applyFill="1" applyBorder="1"/>
    <xf numFmtId="0" fontId="10" fillId="5" borderId="34" xfId="0" applyFont="1" applyFill="1" applyBorder="1"/>
    <xf numFmtId="0" fontId="10" fillId="6" borderId="32" xfId="0" applyFont="1" applyFill="1" applyBorder="1"/>
    <xf numFmtId="0" fontId="10" fillId="6" borderId="33" xfId="0" applyFont="1" applyFill="1" applyBorder="1"/>
    <xf numFmtId="0" fontId="10" fillId="6" borderId="34" xfId="0" applyFont="1" applyFill="1" applyBorder="1"/>
    <xf numFmtId="0" fontId="10" fillId="15" borderId="32" xfId="0" applyFont="1" applyFill="1" applyBorder="1"/>
    <xf numFmtId="0" fontId="10" fillId="15" borderId="33" xfId="0" applyFont="1" applyFill="1" applyBorder="1"/>
    <xf numFmtId="0" fontId="10" fillId="15" borderId="34" xfId="0" applyFont="1" applyFill="1" applyBorder="1"/>
    <xf numFmtId="0" fontId="10" fillId="25" borderId="34" xfId="0" applyFont="1" applyFill="1" applyBorder="1" applyAlignment="1">
      <alignment horizontal="left"/>
    </xf>
    <xf numFmtId="0" fontId="10" fillId="24" borderId="34" xfId="0" applyFont="1" applyFill="1" applyBorder="1" applyAlignment="1">
      <alignment horizontal="left"/>
    </xf>
    <xf numFmtId="0" fontId="10" fillId="16" borderId="34" xfId="0" applyFont="1" applyFill="1" applyBorder="1" applyAlignment="1">
      <alignment horizontal="left"/>
    </xf>
    <xf numFmtId="0" fontId="10" fillId="7" borderId="34" xfId="0" applyFont="1" applyFill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35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43" fillId="7" borderId="32" xfId="0" applyFont="1" applyFill="1" applyBorder="1" applyAlignment="1">
      <alignment horizontal="left"/>
    </xf>
    <xf numFmtId="0" fontId="43" fillId="7" borderId="33" xfId="0" applyFont="1" applyFill="1" applyBorder="1" applyAlignment="1">
      <alignment horizontal="left"/>
    </xf>
    <xf numFmtId="0" fontId="43" fillId="7" borderId="34" xfId="0" applyFont="1" applyFill="1" applyBorder="1" applyAlignment="1">
      <alignment horizontal="left"/>
    </xf>
    <xf numFmtId="0" fontId="11" fillId="24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30" fillId="0" borderId="4" xfId="0" applyFont="1" applyBorder="1" applyAlignment="1">
      <alignment horizontal="center" wrapText="1"/>
    </xf>
    <xf numFmtId="0" fontId="30" fillId="0" borderId="5" xfId="0" applyFont="1" applyBorder="1" applyAlignment="1">
      <alignment horizontal="center" wrapText="1"/>
    </xf>
    <xf numFmtId="0" fontId="11" fillId="2" borderId="7" xfId="0" applyFont="1" applyFill="1" applyBorder="1" applyAlignment="1">
      <alignment horizontal="right" wrapText="1"/>
    </xf>
    <xf numFmtId="0" fontId="38" fillId="0" borderId="9" xfId="0" applyFont="1" applyBorder="1" applyAlignment="1">
      <alignment horizontal="center" wrapText="1"/>
    </xf>
    <xf numFmtId="0" fontId="38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38" fillId="0" borderId="0" xfId="0" applyFont="1" applyAlignment="1">
      <alignment horizontal="center" wrapText="1"/>
    </xf>
    <xf numFmtId="0" fontId="38" fillId="0" borderId="0" xfId="0" applyFont="1" applyAlignment="1">
      <alignment horizontal="center"/>
    </xf>
    <xf numFmtId="0" fontId="17" fillId="20" borderId="0" xfId="0" applyFont="1" applyFill="1" applyAlignment="1">
      <alignment horizontal="center" wrapText="1"/>
    </xf>
    <xf numFmtId="0" fontId="10" fillId="0" borderId="0" xfId="0" applyFont="1" applyAlignment="1">
      <alignment horizontal="left"/>
    </xf>
    <xf numFmtId="0" fontId="21" fillId="0" borderId="28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39" fillId="0" borderId="0" xfId="0" applyFont="1" applyAlignment="1">
      <alignment horizontal="left"/>
    </xf>
    <xf numFmtId="0" fontId="39" fillId="0" borderId="27" xfId="0" applyFont="1" applyBorder="1" applyAlignment="1">
      <alignment horizontal="left"/>
    </xf>
    <xf numFmtId="0" fontId="32" fillId="0" borderId="0" xfId="0" applyFont="1" applyAlignment="1">
      <alignment horizontal="center" vertical="top" wrapText="1"/>
    </xf>
    <xf numFmtId="0" fontId="11" fillId="2" borderId="7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/>
    </xf>
    <xf numFmtId="0" fontId="15" fillId="5" borderId="0" xfId="0" applyFont="1" applyFill="1" applyAlignment="1">
      <alignment horizontal="center" vertical="center" wrapText="1"/>
    </xf>
    <xf numFmtId="0" fontId="4" fillId="21" borderId="0" xfId="0" applyFont="1" applyFill="1" applyAlignment="1">
      <alignment horizontal="center" vertical="center"/>
    </xf>
    <xf numFmtId="0" fontId="12" fillId="14" borderId="0" xfId="0" applyFont="1" applyFill="1" applyAlignment="1">
      <alignment horizontal="center" vertical="center" wrapText="1"/>
    </xf>
    <xf numFmtId="0" fontId="4" fillId="24" borderId="0" xfId="0" applyFont="1" applyFill="1" applyAlignment="1">
      <alignment horizontal="center" vertical="center" wrapText="1"/>
    </xf>
    <xf numFmtId="0" fontId="4" fillId="24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3" borderId="12" xfId="0" applyFont="1" applyFill="1" applyBorder="1" applyAlignment="1">
      <alignment horizontal="right"/>
    </xf>
    <xf numFmtId="0" fontId="5" fillId="3" borderId="20" xfId="0" applyFont="1" applyFill="1" applyBorder="1" applyAlignment="1">
      <alignment horizontal="right"/>
    </xf>
    <xf numFmtId="0" fontId="15" fillId="22" borderId="0" xfId="0" applyFont="1" applyFill="1" applyAlignment="1">
      <alignment horizontal="center" vertical="center" wrapText="1"/>
    </xf>
    <xf numFmtId="0" fontId="12" fillId="18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20" xfId="0" applyFont="1" applyBorder="1" applyAlignment="1">
      <alignment horizontal="left" vertical="top" wrapText="1"/>
    </xf>
    <xf numFmtId="0" fontId="10" fillId="0" borderId="3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53" fillId="0" borderId="17" xfId="0" applyFont="1" applyBorder="1" applyAlignment="1">
      <alignment horizontal="left" vertical="top" wrapText="1"/>
    </xf>
    <xf numFmtId="0" fontId="54" fillId="0" borderId="20" xfId="0" applyFont="1" applyBorder="1" applyAlignment="1">
      <alignment horizontal="right" wrapText="1"/>
    </xf>
    <xf numFmtId="164" fontId="10" fillId="32" borderId="24" xfId="0" applyNumberFormat="1" applyFont="1" applyFill="1" applyBorder="1" applyAlignment="1" applyProtection="1">
      <alignment horizontal="center"/>
      <protection locked="0"/>
    </xf>
    <xf numFmtId="0" fontId="54" fillId="0" borderId="0" xfId="0" applyFont="1" applyAlignment="1">
      <alignment horizontal="center" wrapText="1"/>
    </xf>
    <xf numFmtId="0" fontId="11" fillId="32" borderId="1" xfId="0" applyFont="1" applyFill="1" applyBorder="1" applyAlignment="1" applyProtection="1">
      <alignment horizontal="center" wrapText="1"/>
      <protection locked="0"/>
    </xf>
    <xf numFmtId="0" fontId="11" fillId="32" borderId="35" xfId="0" applyFont="1" applyFill="1" applyBorder="1" applyAlignment="1" applyProtection="1">
      <alignment horizontal="center" wrapText="1"/>
      <protection locked="0"/>
    </xf>
    <xf numFmtId="0" fontId="30" fillId="0" borderId="0" xfId="0" applyFont="1" applyAlignment="1">
      <alignment horizontal="left"/>
    </xf>
    <xf numFmtId="0" fontId="11" fillId="0" borderId="41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0" borderId="44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45" xfId="0" applyFont="1" applyBorder="1" applyAlignment="1">
      <alignment horizontal="left"/>
    </xf>
    <xf numFmtId="0" fontId="10" fillId="0" borderId="44" xfId="0" applyFont="1" applyBorder="1"/>
    <xf numFmtId="0" fontId="10" fillId="0" borderId="0" xfId="0" applyFont="1" applyBorder="1"/>
    <xf numFmtId="0" fontId="10" fillId="0" borderId="45" xfId="0" applyFont="1" applyBorder="1"/>
    <xf numFmtId="0" fontId="40" fillId="0" borderId="0" xfId="0" applyFont="1" applyBorder="1"/>
    <xf numFmtId="0" fontId="10" fillId="0" borderId="4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45" xfId="0" applyFont="1" applyBorder="1" applyAlignment="1">
      <alignment horizontal="left"/>
    </xf>
    <xf numFmtId="0" fontId="24" fillId="0" borderId="44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10" fillId="0" borderId="46" xfId="0" applyFont="1" applyBorder="1"/>
    <xf numFmtId="0" fontId="10" fillId="0" borderId="47" xfId="0" applyFont="1" applyBorder="1"/>
    <xf numFmtId="0" fontId="6" fillId="0" borderId="30" xfId="0" applyFont="1" applyBorder="1" applyAlignment="1">
      <alignment horizontal="right" vertical="top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6" fillId="5" borderId="0" xfId="0" applyFont="1" applyFill="1" applyAlignment="1">
      <alignment horizontal="center" vertical="center" wrapText="1"/>
    </xf>
    <xf numFmtId="0" fontId="55" fillId="22" borderId="0" xfId="0" applyFont="1" applyFill="1" applyAlignment="1">
      <alignment horizontal="center" vertical="center" wrapText="1"/>
    </xf>
    <xf numFmtId="0" fontId="55" fillId="2" borderId="0" xfId="0" applyFont="1" applyFill="1" applyAlignment="1">
      <alignment horizontal="center" vertical="center" wrapText="1"/>
    </xf>
    <xf numFmtId="0" fontId="12" fillId="23" borderId="0" xfId="0" applyFont="1" applyFill="1" applyAlignment="1">
      <alignment horizontal="center" vertical="center" wrapText="1"/>
    </xf>
    <xf numFmtId="0" fontId="12" fillId="16" borderId="0" xfId="0" applyFont="1" applyFill="1" applyAlignment="1">
      <alignment horizontal="center" vertical="center" wrapText="1"/>
    </xf>
    <xf numFmtId="0" fontId="55" fillId="16" borderId="0" xfId="0" applyFont="1" applyFill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9" fillId="0" borderId="0" xfId="0" applyFont="1" applyProtection="1"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8" fillId="4" borderId="31" xfId="0" applyFont="1" applyFill="1" applyBorder="1" applyProtection="1">
      <protection locked="0"/>
    </xf>
    <xf numFmtId="0" fontId="18" fillId="4" borderId="32" xfId="0" applyFont="1" applyFill="1" applyBorder="1" applyProtection="1">
      <protection locked="0"/>
    </xf>
    <xf numFmtId="0" fontId="10" fillId="4" borderId="36" xfId="0" applyFont="1" applyFill="1" applyBorder="1" applyAlignment="1" applyProtection="1">
      <alignment horizontal="center"/>
      <protection locked="0"/>
    </xf>
    <xf numFmtId="0" fontId="18" fillId="13" borderId="31" xfId="0" applyFont="1" applyFill="1" applyBorder="1" applyProtection="1">
      <protection locked="0"/>
    </xf>
    <xf numFmtId="0" fontId="18" fillId="13" borderId="32" xfId="0" applyFont="1" applyFill="1" applyBorder="1" applyProtection="1">
      <protection locked="0"/>
    </xf>
    <xf numFmtId="0" fontId="10" fillId="13" borderId="36" xfId="0" applyFont="1" applyFill="1" applyBorder="1" applyAlignment="1" applyProtection="1">
      <alignment horizontal="center"/>
      <protection locked="0"/>
    </xf>
    <xf numFmtId="0" fontId="18" fillId="13" borderId="33" xfId="0" applyFont="1" applyFill="1" applyBorder="1" applyProtection="1">
      <protection locked="0"/>
    </xf>
    <xf numFmtId="0" fontId="18" fillId="13" borderId="34" xfId="0" applyFont="1" applyFill="1" applyBorder="1" applyProtection="1">
      <protection locked="0"/>
    </xf>
    <xf numFmtId="4" fontId="11" fillId="13" borderId="36" xfId="0" applyNumberFormat="1" applyFont="1" applyFill="1" applyBorder="1" applyAlignment="1" applyProtection="1">
      <alignment horizontal="center" wrapText="1"/>
      <protection locked="0"/>
    </xf>
    <xf numFmtId="4" fontId="11" fillId="4" borderId="36" xfId="0" applyNumberFormat="1" applyFont="1" applyFill="1" applyBorder="1" applyAlignment="1" applyProtection="1">
      <alignment horizontal="center" wrapText="1"/>
      <protection locked="0"/>
    </xf>
    <xf numFmtId="0" fontId="10" fillId="5" borderId="32" xfId="0" applyFont="1" applyFill="1" applyBorder="1" applyProtection="1">
      <protection locked="0"/>
    </xf>
    <xf numFmtId="0" fontId="10" fillId="5" borderId="33" xfId="0" applyFont="1" applyFill="1" applyBorder="1" applyProtection="1">
      <protection locked="0"/>
    </xf>
    <xf numFmtId="0" fontId="10" fillId="5" borderId="36" xfId="0" applyFont="1" applyFill="1" applyBorder="1" applyAlignment="1" applyProtection="1">
      <alignment horizontal="center"/>
      <protection locked="0"/>
    </xf>
    <xf numFmtId="0" fontId="10" fillId="14" borderId="32" xfId="0" applyFont="1" applyFill="1" applyBorder="1" applyProtection="1">
      <protection locked="0"/>
    </xf>
    <xf numFmtId="0" fontId="10" fillId="14" borderId="33" xfId="0" applyFont="1" applyFill="1" applyBorder="1" applyProtection="1">
      <protection locked="0"/>
    </xf>
    <xf numFmtId="0" fontId="10" fillId="14" borderId="36" xfId="0" applyFont="1" applyFill="1" applyBorder="1" applyAlignment="1" applyProtection="1">
      <alignment horizontal="center"/>
      <protection locked="0"/>
    </xf>
    <xf numFmtId="0" fontId="10" fillId="5" borderId="34" xfId="0" applyFont="1" applyFill="1" applyBorder="1" applyProtection="1">
      <protection locked="0"/>
    </xf>
    <xf numFmtId="4" fontId="11" fillId="5" borderId="36" xfId="0" applyNumberFormat="1" applyFont="1" applyFill="1" applyBorder="1" applyAlignment="1" applyProtection="1">
      <alignment horizontal="center" wrapText="1"/>
      <protection locked="0"/>
    </xf>
    <xf numFmtId="0" fontId="10" fillId="15" borderId="32" xfId="0" applyFont="1" applyFill="1" applyBorder="1" applyProtection="1">
      <protection locked="0"/>
    </xf>
    <xf numFmtId="0" fontId="10" fillId="15" borderId="33" xfId="0" applyFont="1" applyFill="1" applyBorder="1" applyProtection="1">
      <protection locked="0"/>
    </xf>
    <xf numFmtId="0" fontId="10" fillId="15" borderId="36" xfId="0" applyFont="1" applyFill="1" applyBorder="1" applyAlignment="1" applyProtection="1">
      <alignment horizontal="center"/>
      <protection locked="0"/>
    </xf>
    <xf numFmtId="0" fontId="10" fillId="6" borderId="32" xfId="0" applyFont="1" applyFill="1" applyBorder="1" applyProtection="1">
      <protection locked="0"/>
    </xf>
    <xf numFmtId="0" fontId="10" fillId="6" borderId="33" xfId="0" applyFont="1" applyFill="1" applyBorder="1" applyProtection="1">
      <protection locked="0"/>
    </xf>
    <xf numFmtId="0" fontId="10" fillId="6" borderId="36" xfId="0" applyFont="1" applyFill="1" applyBorder="1" applyAlignment="1" applyProtection="1">
      <alignment horizontal="center"/>
      <protection locked="0"/>
    </xf>
    <xf numFmtId="0" fontId="10" fillId="15" borderId="32" xfId="0" applyFont="1" applyFill="1" applyBorder="1" applyProtection="1">
      <protection locked="0"/>
    </xf>
    <xf numFmtId="0" fontId="10" fillId="15" borderId="33" xfId="0" applyFont="1" applyFill="1" applyBorder="1" applyProtection="1">
      <protection locked="0"/>
    </xf>
    <xf numFmtId="0" fontId="10" fillId="15" borderId="34" xfId="0" applyFont="1" applyFill="1" applyBorder="1" applyProtection="1">
      <protection locked="0"/>
    </xf>
    <xf numFmtId="4" fontId="11" fillId="15" borderId="36" xfId="0" applyNumberFormat="1" applyFont="1" applyFill="1" applyBorder="1" applyAlignment="1" applyProtection="1">
      <alignment horizontal="center" wrapText="1"/>
      <protection locked="0"/>
    </xf>
    <xf numFmtId="0" fontId="10" fillId="6" borderId="32" xfId="0" applyFont="1" applyFill="1" applyBorder="1" applyProtection="1">
      <protection locked="0"/>
    </xf>
    <xf numFmtId="0" fontId="10" fillId="6" borderId="33" xfId="0" applyFont="1" applyFill="1" applyBorder="1" applyProtection="1">
      <protection locked="0"/>
    </xf>
    <xf numFmtId="0" fontId="10" fillId="6" borderId="34" xfId="0" applyFont="1" applyFill="1" applyBorder="1" applyProtection="1">
      <protection locked="0"/>
    </xf>
    <xf numFmtId="4" fontId="11" fillId="6" borderId="36" xfId="0" applyNumberFormat="1" applyFont="1" applyFill="1" applyBorder="1" applyAlignment="1" applyProtection="1">
      <alignment horizontal="center" wrapText="1"/>
      <protection locked="0"/>
    </xf>
    <xf numFmtId="0" fontId="10" fillId="24" borderId="32" xfId="0" applyFont="1" applyFill="1" applyBorder="1" applyAlignment="1" applyProtection="1">
      <alignment horizontal="left"/>
      <protection locked="0"/>
    </xf>
    <xf numFmtId="0" fontId="10" fillId="24" borderId="33" xfId="0" applyFont="1" applyFill="1" applyBorder="1" applyAlignment="1" applyProtection="1">
      <alignment horizontal="left"/>
      <protection locked="0"/>
    </xf>
    <xf numFmtId="0" fontId="10" fillId="24" borderId="36" xfId="0" applyFont="1" applyFill="1" applyBorder="1" applyAlignment="1" applyProtection="1">
      <alignment horizontal="center"/>
      <protection locked="0"/>
    </xf>
    <xf numFmtId="4" fontId="11" fillId="24" borderId="36" xfId="0" applyNumberFormat="1" applyFont="1" applyFill="1" applyBorder="1" applyAlignment="1" applyProtection="1">
      <alignment horizontal="center"/>
      <protection locked="0"/>
    </xf>
    <xf numFmtId="0" fontId="10" fillId="25" borderId="32" xfId="0" applyFont="1" applyFill="1" applyBorder="1" applyAlignment="1" applyProtection="1">
      <alignment horizontal="left"/>
      <protection locked="0"/>
    </xf>
    <xf numFmtId="0" fontId="10" fillId="25" borderId="33" xfId="0" applyFont="1" applyFill="1" applyBorder="1" applyAlignment="1" applyProtection="1">
      <alignment horizontal="left"/>
      <protection locked="0"/>
    </xf>
    <xf numFmtId="0" fontId="10" fillId="25" borderId="36" xfId="0" applyFont="1" applyFill="1" applyBorder="1" applyAlignment="1" applyProtection="1">
      <alignment horizontal="center"/>
      <protection locked="0"/>
    </xf>
    <xf numFmtId="0" fontId="10" fillId="25" borderId="34" xfId="0" applyFont="1" applyFill="1" applyBorder="1" applyAlignment="1" applyProtection="1">
      <alignment horizontal="left"/>
      <protection locked="0"/>
    </xf>
    <xf numFmtId="4" fontId="11" fillId="25" borderId="36" xfId="0" applyNumberFormat="1" applyFont="1" applyFill="1" applyBorder="1" applyAlignment="1" applyProtection="1">
      <alignment horizontal="center"/>
      <protection locked="0"/>
    </xf>
    <xf numFmtId="0" fontId="10" fillId="16" borderId="32" xfId="0" applyFont="1" applyFill="1" applyBorder="1" applyAlignment="1" applyProtection="1">
      <alignment horizontal="left"/>
      <protection locked="0"/>
    </xf>
    <xf numFmtId="0" fontId="10" fillId="16" borderId="33" xfId="0" applyFont="1" applyFill="1" applyBorder="1" applyAlignment="1" applyProtection="1">
      <alignment horizontal="left"/>
      <protection locked="0"/>
    </xf>
    <xf numFmtId="0" fontId="10" fillId="16" borderId="36" xfId="0" applyFont="1" applyFill="1" applyBorder="1" applyAlignment="1" applyProtection="1">
      <alignment horizontal="center"/>
      <protection locked="0"/>
    </xf>
    <xf numFmtId="0" fontId="10" fillId="7" borderId="32" xfId="0" applyFont="1" applyFill="1" applyBorder="1" applyAlignment="1" applyProtection="1">
      <alignment horizontal="left"/>
      <protection locked="0"/>
    </xf>
    <xf numFmtId="0" fontId="10" fillId="7" borderId="33" xfId="0" applyFont="1" applyFill="1" applyBorder="1" applyAlignment="1" applyProtection="1">
      <alignment horizontal="left"/>
      <protection locked="0"/>
    </xf>
    <xf numFmtId="0" fontId="10" fillId="7" borderId="36" xfId="0" applyFont="1" applyFill="1" applyBorder="1" applyAlignment="1" applyProtection="1">
      <alignment horizontal="center"/>
      <protection locked="0"/>
    </xf>
    <xf numFmtId="4" fontId="11" fillId="16" borderId="36" xfId="0" applyNumberFormat="1" applyFont="1" applyFill="1" applyBorder="1" applyAlignment="1" applyProtection="1">
      <alignment horizontal="center" wrapText="1"/>
      <protection locked="0"/>
    </xf>
    <xf numFmtId="4" fontId="11" fillId="7" borderId="36" xfId="0" applyNumberFormat="1" applyFont="1" applyFill="1" applyBorder="1" applyAlignment="1" applyProtection="1">
      <alignment horizontal="center" wrapText="1"/>
      <protection locked="0"/>
    </xf>
    <xf numFmtId="0" fontId="10" fillId="16" borderId="34" xfId="0" applyFont="1" applyFill="1" applyBorder="1" applyAlignment="1" applyProtection="1">
      <alignment horizontal="left"/>
      <protection locked="0"/>
    </xf>
    <xf numFmtId="0" fontId="10" fillId="7" borderId="34" xfId="0" applyFont="1" applyFill="1" applyBorder="1" applyAlignment="1" applyProtection="1">
      <alignment horizontal="left"/>
      <protection locked="0"/>
    </xf>
    <xf numFmtId="0" fontId="10" fillId="16" borderId="32" xfId="0" applyFont="1" applyFill="1" applyBorder="1" applyAlignment="1" applyProtection="1">
      <alignment horizontal="left"/>
      <protection locked="0"/>
    </xf>
    <xf numFmtId="0" fontId="10" fillId="16" borderId="33" xfId="0" applyFont="1" applyFill="1" applyBorder="1" applyAlignment="1" applyProtection="1">
      <alignment horizontal="left"/>
      <protection locked="0"/>
    </xf>
    <xf numFmtId="0" fontId="10" fillId="7" borderId="32" xfId="0" applyFont="1" applyFill="1" applyBorder="1" applyAlignment="1" applyProtection="1">
      <alignment horizontal="left"/>
      <protection locked="0"/>
    </xf>
    <xf numFmtId="0" fontId="10" fillId="7" borderId="33" xfId="0" applyFont="1" applyFill="1" applyBorder="1" applyAlignment="1" applyProtection="1">
      <alignment horizontal="left"/>
      <protection locked="0"/>
    </xf>
    <xf numFmtId="0" fontId="10" fillId="7" borderId="34" xfId="0" applyFont="1" applyFill="1" applyBorder="1" applyAlignment="1" applyProtection="1">
      <alignment horizontal="left"/>
      <protection locked="0"/>
    </xf>
    <xf numFmtId="0" fontId="10" fillId="16" borderId="34" xfId="0" applyFont="1" applyFill="1" applyBorder="1" applyAlignment="1" applyProtection="1">
      <alignment horizontal="left"/>
      <protection locked="0"/>
    </xf>
    <xf numFmtId="0" fontId="10" fillId="21" borderId="32" xfId="0" applyFont="1" applyFill="1" applyBorder="1" applyAlignment="1" applyProtection="1">
      <alignment horizontal="left"/>
      <protection locked="0"/>
    </xf>
    <xf numFmtId="0" fontId="10" fillId="21" borderId="33" xfId="0" applyFont="1" applyFill="1" applyBorder="1" applyAlignment="1" applyProtection="1">
      <alignment horizontal="left"/>
      <protection locked="0"/>
    </xf>
    <xf numFmtId="0" fontId="10" fillId="21" borderId="36" xfId="0" applyFont="1" applyFill="1" applyBorder="1" applyAlignment="1" applyProtection="1">
      <alignment horizontal="center"/>
      <protection locked="0"/>
    </xf>
    <xf numFmtId="4" fontId="11" fillId="21" borderId="36" xfId="0" applyNumberFormat="1" applyFont="1" applyFill="1" applyBorder="1" applyAlignment="1" applyProtection="1">
      <alignment horizontal="center" wrapText="1"/>
      <protection locked="0"/>
    </xf>
    <xf numFmtId="0" fontId="10" fillId="17" borderId="32" xfId="0" applyFont="1" applyFill="1" applyBorder="1" applyAlignment="1" applyProtection="1">
      <alignment horizontal="left"/>
      <protection locked="0"/>
    </xf>
    <xf numFmtId="0" fontId="10" fillId="17" borderId="33" xfId="0" applyFont="1" applyFill="1" applyBorder="1" applyAlignment="1" applyProtection="1">
      <alignment horizontal="left"/>
      <protection locked="0"/>
    </xf>
    <xf numFmtId="0" fontId="10" fillId="17" borderId="36" xfId="0" applyFont="1" applyFill="1" applyBorder="1" applyAlignment="1" applyProtection="1">
      <alignment horizontal="center"/>
      <protection locked="0"/>
    </xf>
    <xf numFmtId="0" fontId="10" fillId="11" borderId="32" xfId="0" applyFont="1" applyFill="1" applyBorder="1" applyAlignment="1" applyProtection="1">
      <alignment horizontal="left"/>
      <protection locked="0"/>
    </xf>
    <xf numFmtId="0" fontId="10" fillId="11" borderId="33" xfId="0" applyFont="1" applyFill="1" applyBorder="1" applyAlignment="1" applyProtection="1">
      <alignment horizontal="left"/>
      <protection locked="0"/>
    </xf>
    <xf numFmtId="0" fontId="10" fillId="11" borderId="36" xfId="0" applyFont="1" applyFill="1" applyBorder="1" applyAlignment="1" applyProtection="1">
      <alignment horizontal="center"/>
      <protection locked="0"/>
    </xf>
    <xf numFmtId="0" fontId="25" fillId="17" borderId="32" xfId="0" applyFont="1" applyFill="1" applyBorder="1" applyAlignment="1" applyProtection="1">
      <alignment horizontal="left"/>
      <protection locked="0"/>
    </xf>
    <xf numFmtId="0" fontId="25" fillId="17" borderId="33" xfId="0" applyFont="1" applyFill="1" applyBorder="1" applyAlignment="1" applyProtection="1">
      <alignment horizontal="left"/>
      <protection locked="0"/>
    </xf>
    <xf numFmtId="0" fontId="25" fillId="17" borderId="34" xfId="0" applyFont="1" applyFill="1" applyBorder="1" applyAlignment="1" applyProtection="1">
      <alignment horizontal="left"/>
      <protection locked="0"/>
    </xf>
    <xf numFmtId="4" fontId="11" fillId="17" borderId="36" xfId="0" applyNumberFormat="1" applyFont="1" applyFill="1" applyBorder="1" applyAlignment="1" applyProtection="1">
      <alignment horizontal="center"/>
      <protection locked="0"/>
    </xf>
    <xf numFmtId="0" fontId="10" fillId="11" borderId="34" xfId="0" applyFont="1" applyFill="1" applyBorder="1" applyAlignment="1" applyProtection="1">
      <alignment horizontal="left"/>
      <protection locked="0"/>
    </xf>
    <xf numFmtId="4" fontId="11" fillId="11" borderId="36" xfId="0" applyNumberFormat="1" applyFont="1" applyFill="1" applyBorder="1" applyAlignment="1" applyProtection="1">
      <alignment horizontal="center" wrapText="1"/>
      <protection locked="0"/>
    </xf>
    <xf numFmtId="0" fontId="10" fillId="17" borderId="34" xfId="0" applyFont="1" applyFill="1" applyBorder="1" applyAlignment="1" applyProtection="1">
      <alignment horizontal="left"/>
      <protection locked="0"/>
    </xf>
    <xf numFmtId="0" fontId="10" fillId="18" borderId="32" xfId="0" applyFont="1" applyFill="1" applyBorder="1" applyAlignment="1" applyProtection="1">
      <alignment horizontal="left"/>
      <protection locked="0"/>
    </xf>
    <xf numFmtId="0" fontId="10" fillId="18" borderId="33" xfId="0" applyFont="1" applyFill="1" applyBorder="1" applyAlignment="1" applyProtection="1">
      <alignment horizontal="left"/>
      <protection locked="0"/>
    </xf>
    <xf numFmtId="0" fontId="10" fillId="18" borderId="34" xfId="0" applyFont="1" applyFill="1" applyBorder="1" applyAlignment="1" applyProtection="1">
      <alignment horizontal="left"/>
      <protection locked="0"/>
    </xf>
    <xf numFmtId="0" fontId="10" fillId="18" borderId="36" xfId="0" applyFont="1" applyFill="1" applyBorder="1" applyAlignment="1" applyProtection="1">
      <alignment horizontal="center"/>
      <protection locked="0"/>
    </xf>
    <xf numFmtId="4" fontId="11" fillId="18" borderId="36" xfId="0" applyNumberFormat="1" applyFont="1" applyFill="1" applyBorder="1" applyAlignment="1" applyProtection="1">
      <alignment horizontal="center" wrapText="1"/>
      <protection locked="0"/>
    </xf>
    <xf numFmtId="0" fontId="10" fillId="12" borderId="32" xfId="0" applyFont="1" applyFill="1" applyBorder="1" applyAlignment="1" applyProtection="1">
      <alignment horizontal="left"/>
      <protection locked="0"/>
    </xf>
    <xf numFmtId="0" fontId="10" fillId="12" borderId="33" xfId="0" applyFont="1" applyFill="1" applyBorder="1" applyAlignment="1" applyProtection="1">
      <alignment horizontal="left"/>
      <protection locked="0"/>
    </xf>
    <xf numFmtId="0" fontId="10" fillId="12" borderId="34" xfId="0" applyFont="1" applyFill="1" applyBorder="1" applyAlignment="1" applyProtection="1">
      <alignment horizontal="left"/>
      <protection locked="0"/>
    </xf>
    <xf numFmtId="0" fontId="10" fillId="12" borderId="36" xfId="0" applyFont="1" applyFill="1" applyBorder="1" applyAlignment="1" applyProtection="1">
      <alignment horizontal="center"/>
      <protection locked="0"/>
    </xf>
    <xf numFmtId="4" fontId="11" fillId="12" borderId="36" xfId="0" applyNumberFormat="1" applyFont="1" applyFill="1" applyBorder="1" applyAlignment="1" applyProtection="1">
      <alignment horizontal="center" wrapText="1"/>
      <protection locked="0"/>
    </xf>
    <xf numFmtId="0" fontId="10" fillId="19" borderId="32" xfId="0" applyFont="1" applyFill="1" applyBorder="1" applyAlignment="1" applyProtection="1">
      <alignment horizontal="left"/>
      <protection locked="0"/>
    </xf>
    <xf numFmtId="0" fontId="10" fillId="19" borderId="33" xfId="0" applyFont="1" applyFill="1" applyBorder="1" applyAlignment="1" applyProtection="1">
      <alignment horizontal="left"/>
      <protection locked="0"/>
    </xf>
    <xf numFmtId="0" fontId="10" fillId="19" borderId="34" xfId="0" applyFont="1" applyFill="1" applyBorder="1" applyAlignment="1" applyProtection="1">
      <alignment horizontal="left"/>
      <protection locked="0"/>
    </xf>
    <xf numFmtId="0" fontId="10" fillId="19" borderId="36" xfId="0" applyFont="1" applyFill="1" applyBorder="1" applyAlignment="1" applyProtection="1">
      <alignment horizontal="center"/>
      <protection locked="0"/>
    </xf>
    <xf numFmtId="4" fontId="11" fillId="19" borderId="36" xfId="0" applyNumberFormat="1" applyFont="1" applyFill="1" applyBorder="1" applyAlignment="1" applyProtection="1">
      <alignment horizontal="center"/>
      <protection locked="0"/>
    </xf>
    <xf numFmtId="0" fontId="10" fillId="10" borderId="32" xfId="0" applyFont="1" applyFill="1" applyBorder="1" applyAlignment="1" applyProtection="1">
      <alignment horizontal="left"/>
      <protection locked="0"/>
    </xf>
    <xf numFmtId="0" fontId="10" fillId="10" borderId="33" xfId="0" applyFont="1" applyFill="1" applyBorder="1" applyAlignment="1" applyProtection="1">
      <alignment horizontal="left"/>
      <protection locked="0"/>
    </xf>
    <xf numFmtId="0" fontId="10" fillId="10" borderId="34" xfId="0" applyFont="1" applyFill="1" applyBorder="1" applyAlignment="1" applyProtection="1">
      <alignment horizontal="left"/>
      <protection locked="0"/>
    </xf>
    <xf numFmtId="0" fontId="10" fillId="10" borderId="36" xfId="0" applyFont="1" applyFill="1" applyBorder="1" applyAlignment="1" applyProtection="1">
      <alignment horizontal="center"/>
      <protection locked="0"/>
    </xf>
    <xf numFmtId="4" fontId="11" fillId="10" borderId="36" xfId="0" applyNumberFormat="1" applyFont="1" applyFill="1" applyBorder="1" applyAlignment="1" applyProtection="1">
      <alignment horizontal="center"/>
      <protection locked="0"/>
    </xf>
    <xf numFmtId="0" fontId="10" fillId="5" borderId="32" xfId="0" applyFont="1" applyFill="1" applyBorder="1" applyAlignment="1" applyProtection="1">
      <alignment horizontal="left"/>
      <protection locked="0"/>
    </xf>
    <xf numFmtId="0" fontId="10" fillId="5" borderId="33" xfId="0" applyFont="1" applyFill="1" applyBorder="1" applyAlignment="1" applyProtection="1">
      <alignment horizontal="left"/>
      <protection locked="0"/>
    </xf>
    <xf numFmtId="0" fontId="10" fillId="26" borderId="32" xfId="0" applyFont="1" applyFill="1" applyBorder="1" applyAlignment="1" applyProtection="1">
      <alignment horizontal="left"/>
      <protection locked="0"/>
    </xf>
    <xf numFmtId="0" fontId="10" fillId="26" borderId="33" xfId="0" applyFont="1" applyFill="1" applyBorder="1" applyAlignment="1" applyProtection="1">
      <alignment horizontal="left"/>
      <protection locked="0"/>
    </xf>
    <xf numFmtId="0" fontId="10" fillId="26" borderId="36" xfId="0" applyFont="1" applyFill="1" applyBorder="1" applyAlignment="1" applyProtection="1">
      <alignment horizontal="center"/>
      <protection locked="0"/>
    </xf>
    <xf numFmtId="0" fontId="10" fillId="27" borderId="32" xfId="0" applyFont="1" applyFill="1" applyBorder="1" applyAlignment="1" applyProtection="1">
      <alignment horizontal="left"/>
      <protection locked="0"/>
    </xf>
    <xf numFmtId="0" fontId="10" fillId="27" borderId="33" xfId="0" applyFont="1" applyFill="1" applyBorder="1" applyAlignment="1" applyProtection="1">
      <alignment horizontal="left"/>
      <protection locked="0"/>
    </xf>
    <xf numFmtId="0" fontId="10" fillId="27" borderId="36" xfId="0" applyFont="1" applyFill="1" applyBorder="1" applyAlignment="1" applyProtection="1">
      <alignment horizontal="center"/>
      <protection locked="0"/>
    </xf>
    <xf numFmtId="0" fontId="10" fillId="28" borderId="32" xfId="0" applyFont="1" applyFill="1" applyBorder="1" applyAlignment="1" applyProtection="1">
      <alignment horizontal="left"/>
      <protection locked="0"/>
    </xf>
    <xf numFmtId="0" fontId="10" fillId="28" borderId="33" xfId="0" applyFont="1" applyFill="1" applyBorder="1" applyAlignment="1" applyProtection="1">
      <alignment horizontal="left"/>
      <protection locked="0"/>
    </xf>
    <xf numFmtId="0" fontId="10" fillId="28" borderId="36" xfId="0" applyFont="1" applyFill="1" applyBorder="1" applyAlignment="1" applyProtection="1">
      <alignment horizontal="center"/>
      <protection locked="0"/>
    </xf>
    <xf numFmtId="0" fontId="10" fillId="29" borderId="32" xfId="0" applyFont="1" applyFill="1" applyBorder="1" applyAlignment="1" applyProtection="1">
      <alignment horizontal="left"/>
      <protection locked="0"/>
    </xf>
    <xf numFmtId="0" fontId="10" fillId="29" borderId="33" xfId="0" applyFont="1" applyFill="1" applyBorder="1" applyAlignment="1" applyProtection="1">
      <alignment horizontal="left"/>
      <protection locked="0"/>
    </xf>
    <xf numFmtId="0" fontId="10" fillId="29" borderId="36" xfId="0" applyFont="1" applyFill="1" applyBorder="1" applyAlignment="1" applyProtection="1">
      <alignment horizontal="center"/>
      <protection locked="0"/>
    </xf>
    <xf numFmtId="0" fontId="10" fillId="30" borderId="32" xfId="0" applyFont="1" applyFill="1" applyBorder="1" applyAlignment="1" applyProtection="1">
      <alignment horizontal="left"/>
      <protection locked="0"/>
    </xf>
    <xf numFmtId="0" fontId="10" fillId="30" borderId="33" xfId="0" applyFont="1" applyFill="1" applyBorder="1" applyAlignment="1" applyProtection="1">
      <alignment horizontal="left"/>
      <protection locked="0"/>
    </xf>
    <xf numFmtId="0" fontId="10" fillId="30" borderId="36" xfId="0" applyFont="1" applyFill="1" applyBorder="1" applyAlignment="1" applyProtection="1">
      <alignment horizontal="center"/>
      <protection locked="0"/>
    </xf>
    <xf numFmtId="4" fontId="11" fillId="30" borderId="36" xfId="0" applyNumberFormat="1" applyFont="1" applyFill="1" applyBorder="1" applyAlignment="1" applyProtection="1">
      <alignment horizontal="center"/>
      <protection locked="0"/>
    </xf>
    <xf numFmtId="0" fontId="10" fillId="29" borderId="34" xfId="0" applyFont="1" applyFill="1" applyBorder="1" applyAlignment="1" applyProtection="1">
      <alignment horizontal="left"/>
      <protection locked="0"/>
    </xf>
    <xf numFmtId="4" fontId="11" fillId="29" borderId="36" xfId="0" applyNumberFormat="1" applyFont="1" applyFill="1" applyBorder="1" applyAlignment="1" applyProtection="1">
      <alignment horizontal="center"/>
      <protection locked="0"/>
    </xf>
    <xf numFmtId="0" fontId="10" fillId="30" borderId="34" xfId="0" applyFont="1" applyFill="1" applyBorder="1" applyAlignment="1" applyProtection="1">
      <alignment horizontal="left"/>
      <protection locked="0"/>
    </xf>
    <xf numFmtId="0" fontId="10" fillId="8" borderId="32" xfId="0" applyFont="1" applyFill="1" applyBorder="1" applyAlignment="1" applyProtection="1">
      <alignment horizontal="left"/>
      <protection locked="0"/>
    </xf>
    <xf numFmtId="0" fontId="10" fillId="8" borderId="33" xfId="0" applyFont="1" applyFill="1" applyBorder="1" applyAlignment="1" applyProtection="1">
      <alignment horizontal="left"/>
      <protection locked="0"/>
    </xf>
    <xf numFmtId="0" fontId="10" fillId="8" borderId="36" xfId="0" applyFont="1" applyFill="1" applyBorder="1" applyAlignment="1" applyProtection="1">
      <alignment horizontal="center"/>
      <protection locked="0"/>
    </xf>
    <xf numFmtId="4" fontId="11" fillId="9" borderId="23" xfId="0" applyNumberFormat="1" applyFont="1" applyFill="1" applyBorder="1" applyAlignment="1" applyProtection="1">
      <alignment horizontal="center" wrapText="1"/>
      <protection locked="0"/>
    </xf>
    <xf numFmtId="0" fontId="10" fillId="9" borderId="32" xfId="0" applyFont="1" applyFill="1" applyBorder="1" applyAlignment="1" applyProtection="1">
      <alignment horizontal="left"/>
      <protection locked="0"/>
    </xf>
    <xf numFmtId="0" fontId="10" fillId="9" borderId="33" xfId="0" applyFont="1" applyFill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0" fontId="29" fillId="0" borderId="17" xfId="0" applyFont="1" applyBorder="1"/>
    <xf numFmtId="0" fontId="0" fillId="0" borderId="20" xfId="0" applyBorder="1"/>
    <xf numFmtId="0" fontId="0" fillId="0" borderId="37" xfId="0" applyBorder="1"/>
    <xf numFmtId="0" fontId="29" fillId="0" borderId="18" xfId="0" applyFont="1" applyBorder="1"/>
    <xf numFmtId="0" fontId="0" fillId="0" borderId="0" xfId="0" applyBorder="1"/>
    <xf numFmtId="0" fontId="26" fillId="0" borderId="0" xfId="1" applyBorder="1"/>
    <xf numFmtId="0" fontId="0" fillId="0" borderId="19" xfId="0" applyBorder="1"/>
    <xf numFmtId="0" fontId="3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3" fillId="0" borderId="18" xfId="0" applyFont="1" applyBorder="1"/>
    <xf numFmtId="0" fontId="13" fillId="0" borderId="0" xfId="0" applyFont="1" applyBorder="1" applyAlignment="1">
      <alignment horizontal="center" vertical="center"/>
    </xf>
    <xf numFmtId="0" fontId="45" fillId="0" borderId="0" xfId="0" applyFont="1" applyBorder="1" applyAlignment="1">
      <alignment horizontal="left" wrapText="1"/>
    </xf>
    <xf numFmtId="0" fontId="45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/>
    </xf>
    <xf numFmtId="0" fontId="45" fillId="0" borderId="0" xfId="0" applyFont="1" applyBorder="1" applyAlignment="1">
      <alignment horizontal="left" wrapText="1"/>
    </xf>
    <xf numFmtId="0" fontId="50" fillId="0" borderId="18" xfId="0" applyFont="1" applyBorder="1" applyAlignment="1">
      <alignment horizontal="left" vertical="center"/>
    </xf>
    <xf numFmtId="0" fontId="51" fillId="0" borderId="0" xfId="0" applyFont="1" applyBorder="1"/>
    <xf numFmtId="0" fontId="50" fillId="0" borderId="0" xfId="0" applyFont="1" applyBorder="1" applyAlignment="1">
      <alignment horizontal="left" wrapText="1"/>
    </xf>
    <xf numFmtId="0" fontId="4" fillId="0" borderId="0" xfId="0" applyFont="1" applyBorder="1"/>
    <xf numFmtId="0" fontId="4" fillId="0" borderId="19" xfId="0" applyFont="1" applyBorder="1"/>
    <xf numFmtId="0" fontId="0" fillId="0" borderId="18" xfId="0" applyBorder="1" applyAlignment="1">
      <alignment horizontal="left"/>
    </xf>
    <xf numFmtId="0" fontId="4" fillId="0" borderId="18" xfId="0" applyFont="1" applyBorder="1" applyAlignment="1">
      <alignment horizontal="left"/>
    </xf>
    <xf numFmtId="0" fontId="15" fillId="0" borderId="0" xfId="0" applyFont="1" applyBorder="1"/>
    <xf numFmtId="0" fontId="0" fillId="0" borderId="0" xfId="0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20" fillId="0" borderId="0" xfId="0" applyFont="1" applyBorder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0" fillId="0" borderId="21" xfId="0" applyBorder="1" applyAlignment="1">
      <alignment horizontal="left"/>
    </xf>
    <xf numFmtId="0" fontId="0" fillId="0" borderId="16" xfId="0" applyBorder="1"/>
    <xf numFmtId="0" fontId="0" fillId="0" borderId="22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33CCCC"/>
      <color rgb="FF66FF33"/>
      <color rgb="FFFFFF99"/>
      <color rgb="FFCC99FF"/>
      <color rgb="FFFCFCCC"/>
      <color rgb="FF66FFCC"/>
      <color rgb="FFFF8BD8"/>
      <color rgb="FFCCCCFF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histospring.com/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N37"/>
  <sheetViews>
    <sheetView tabSelected="1" zoomScaleNormal="100" zoomScaleSheetLayoutView="100" workbookViewId="0">
      <selection activeCell="Q8" sqref="Q8"/>
    </sheetView>
  </sheetViews>
  <sheetFormatPr defaultRowHeight="15.75" x14ac:dyDescent="0.25"/>
  <cols>
    <col min="1" max="1" width="2.5" style="1" customWidth="1"/>
    <col min="2" max="2" width="2" customWidth="1"/>
    <col min="3" max="4" width="2.875" customWidth="1"/>
  </cols>
  <sheetData>
    <row r="1" spans="1:14" x14ac:dyDescent="0.25">
      <c r="A1" s="485" t="s">
        <v>0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7"/>
    </row>
    <row r="2" spans="1:14" x14ac:dyDescent="0.25">
      <c r="A2" s="488"/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90"/>
      <c r="M2" s="489"/>
      <c r="N2" s="491"/>
    </row>
    <row r="3" spans="1:14" ht="33.75" customHeight="1" x14ac:dyDescent="0.25">
      <c r="A3" s="488"/>
      <c r="B3" s="492" t="s">
        <v>1</v>
      </c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89"/>
      <c r="N3" s="491"/>
    </row>
    <row r="4" spans="1:14" x14ac:dyDescent="0.25">
      <c r="A4" s="488"/>
      <c r="B4" s="493" t="s">
        <v>2</v>
      </c>
      <c r="C4" s="493"/>
      <c r="D4" s="493"/>
      <c r="E4" s="493"/>
      <c r="F4" s="493"/>
      <c r="G4" s="493"/>
      <c r="H4" s="493"/>
      <c r="I4" s="493"/>
      <c r="J4" s="493"/>
      <c r="K4" s="493"/>
      <c r="L4" s="493"/>
      <c r="M4" s="489"/>
      <c r="N4" s="491"/>
    </row>
    <row r="5" spans="1:14" x14ac:dyDescent="0.25">
      <c r="A5" s="488"/>
      <c r="B5" s="489"/>
      <c r="C5" s="489"/>
      <c r="D5" s="489"/>
      <c r="E5" s="489"/>
      <c r="F5" s="489"/>
      <c r="G5" s="489"/>
      <c r="H5" s="489"/>
      <c r="I5" s="489"/>
      <c r="J5" s="490" t="s">
        <v>3</v>
      </c>
      <c r="K5" s="489"/>
      <c r="L5" s="489"/>
      <c r="M5" s="489"/>
      <c r="N5" s="491"/>
    </row>
    <row r="6" spans="1:14" x14ac:dyDescent="0.25">
      <c r="A6" s="488" t="s">
        <v>4</v>
      </c>
      <c r="B6" s="489"/>
      <c r="C6" s="489"/>
      <c r="D6" s="489"/>
      <c r="E6" s="489"/>
      <c r="F6" s="489"/>
      <c r="G6" s="489"/>
      <c r="H6" s="489"/>
      <c r="I6" s="489"/>
      <c r="J6" s="489"/>
      <c r="K6" s="489"/>
      <c r="L6" s="489"/>
      <c r="M6" s="489"/>
      <c r="N6" s="491"/>
    </row>
    <row r="7" spans="1:14" ht="28.5" customHeight="1" x14ac:dyDescent="0.25">
      <c r="A7" s="494"/>
      <c r="B7" s="495">
        <v>1</v>
      </c>
      <c r="C7" s="496" t="s">
        <v>5</v>
      </c>
      <c r="D7" s="496"/>
      <c r="E7" s="496"/>
      <c r="F7" s="496"/>
      <c r="G7" s="496"/>
      <c r="H7" s="496"/>
      <c r="I7" s="496"/>
      <c r="J7" s="496"/>
      <c r="K7" s="496"/>
      <c r="L7" s="496"/>
      <c r="M7" s="489"/>
      <c r="N7" s="491"/>
    </row>
    <row r="8" spans="1:14" ht="33" customHeight="1" x14ac:dyDescent="0.25">
      <c r="A8" s="494"/>
      <c r="B8" s="495">
        <v>2</v>
      </c>
      <c r="C8" s="497" t="s">
        <v>6</v>
      </c>
      <c r="D8" s="497"/>
      <c r="E8" s="497"/>
      <c r="F8" s="497"/>
      <c r="G8" s="497"/>
      <c r="H8" s="497"/>
      <c r="I8" s="497"/>
      <c r="J8" s="497"/>
      <c r="K8" s="497"/>
      <c r="L8" s="497"/>
      <c r="M8" s="489"/>
      <c r="N8" s="491"/>
    </row>
    <row r="9" spans="1:14" ht="29.25" customHeight="1" x14ac:dyDescent="0.25">
      <c r="A9" s="494"/>
      <c r="B9" s="498">
        <v>3</v>
      </c>
      <c r="C9" s="496" t="s">
        <v>7</v>
      </c>
      <c r="D9" s="496"/>
      <c r="E9" s="496"/>
      <c r="F9" s="496"/>
      <c r="G9" s="496"/>
      <c r="H9" s="496"/>
      <c r="I9" s="496"/>
      <c r="J9" s="496"/>
      <c r="K9" s="496"/>
      <c r="L9" s="496"/>
      <c r="M9" s="489"/>
      <c r="N9" s="491"/>
    </row>
    <row r="10" spans="1:14" ht="15.75" customHeight="1" x14ac:dyDescent="0.25">
      <c r="A10" s="494"/>
      <c r="B10" s="498"/>
      <c r="C10" s="499"/>
      <c r="D10" s="499"/>
      <c r="E10" s="499"/>
      <c r="F10" s="499"/>
      <c r="G10" s="499"/>
      <c r="H10" s="499"/>
      <c r="I10" s="499"/>
      <c r="J10" s="499"/>
      <c r="K10" s="499"/>
      <c r="L10" s="499"/>
      <c r="M10" s="489"/>
      <c r="N10" s="491"/>
    </row>
    <row r="11" spans="1:14" s="2" customFormat="1" x14ac:dyDescent="0.25">
      <c r="A11" s="500" t="s">
        <v>195</v>
      </c>
      <c r="B11" s="501"/>
      <c r="C11" s="502"/>
      <c r="D11" s="502"/>
      <c r="E11" s="502"/>
      <c r="F11" s="502"/>
      <c r="G11" s="502"/>
      <c r="H11" s="502"/>
      <c r="I11" s="502"/>
      <c r="J11" s="502"/>
      <c r="K11" s="502"/>
      <c r="L11" s="502"/>
      <c r="M11" s="503"/>
      <c r="N11" s="504"/>
    </row>
    <row r="12" spans="1:14" s="2" customFormat="1" x14ac:dyDescent="0.25">
      <c r="A12" s="500"/>
      <c r="B12" s="501" t="s">
        <v>194</v>
      </c>
      <c r="C12" s="502"/>
      <c r="D12" s="502"/>
      <c r="E12" s="502"/>
      <c r="F12" s="502"/>
      <c r="G12" s="502"/>
      <c r="H12" s="502"/>
      <c r="I12" s="502"/>
      <c r="J12" s="502"/>
      <c r="K12" s="502"/>
      <c r="L12" s="502"/>
      <c r="M12" s="503"/>
      <c r="N12" s="504"/>
    </row>
    <row r="13" spans="1:14" x14ac:dyDescent="0.25">
      <c r="A13" s="505"/>
      <c r="B13" s="489"/>
      <c r="C13" s="489"/>
      <c r="D13" s="489"/>
      <c r="E13" s="489"/>
      <c r="F13" s="489"/>
      <c r="G13" s="489"/>
      <c r="H13" s="489"/>
      <c r="I13" s="489"/>
      <c r="J13" s="489"/>
      <c r="K13" s="489"/>
      <c r="L13" s="489"/>
      <c r="M13" s="489"/>
      <c r="N13" s="491"/>
    </row>
    <row r="14" spans="1:14" x14ac:dyDescent="0.25">
      <c r="A14" s="506">
        <v>1</v>
      </c>
      <c r="B14" s="507" t="s">
        <v>8</v>
      </c>
      <c r="C14" s="503"/>
      <c r="D14" s="503"/>
      <c r="E14" s="489"/>
      <c r="F14" s="489"/>
      <c r="G14" s="489"/>
      <c r="H14" s="489"/>
      <c r="I14" s="489"/>
      <c r="J14" s="489"/>
      <c r="K14" s="489"/>
      <c r="L14" s="489"/>
      <c r="M14" s="489"/>
      <c r="N14" s="491"/>
    </row>
    <row r="15" spans="1:14" x14ac:dyDescent="0.25">
      <c r="A15" s="505"/>
      <c r="B15" s="489"/>
      <c r="C15" s="489" t="s">
        <v>9</v>
      </c>
      <c r="D15" s="489"/>
      <c r="E15" s="489"/>
      <c r="F15" s="489"/>
      <c r="G15" s="489"/>
      <c r="H15" s="489"/>
      <c r="I15" s="489"/>
      <c r="J15" s="489"/>
      <c r="K15" s="489"/>
      <c r="L15" s="489"/>
      <c r="M15" s="489"/>
      <c r="N15" s="491"/>
    </row>
    <row r="16" spans="1:14" x14ac:dyDescent="0.25">
      <c r="A16" s="505"/>
      <c r="B16" s="489"/>
      <c r="C16" s="489" t="s">
        <v>10</v>
      </c>
      <c r="D16" s="489"/>
      <c r="E16" s="489"/>
      <c r="F16" s="489"/>
      <c r="G16" s="489"/>
      <c r="H16" s="489"/>
      <c r="I16" s="489"/>
      <c r="J16" s="489"/>
      <c r="K16" s="489"/>
      <c r="L16" s="489"/>
      <c r="M16" s="489"/>
      <c r="N16" s="491"/>
    </row>
    <row r="17" spans="1:14" x14ac:dyDescent="0.25">
      <c r="A17" s="505"/>
      <c r="B17" s="489"/>
      <c r="C17" s="489" t="s">
        <v>11</v>
      </c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91"/>
    </row>
    <row r="18" spans="1:14" x14ac:dyDescent="0.25">
      <c r="A18" s="505"/>
      <c r="B18" s="489"/>
      <c r="C18" s="489" t="s">
        <v>12</v>
      </c>
      <c r="D18" s="489"/>
      <c r="E18" s="489"/>
      <c r="F18" s="489"/>
      <c r="G18" s="489"/>
      <c r="H18" s="489"/>
      <c r="I18" s="489"/>
      <c r="J18" s="489"/>
      <c r="K18" s="489"/>
      <c r="L18" s="489"/>
      <c r="M18" s="489"/>
      <c r="N18" s="491"/>
    </row>
    <row r="19" spans="1:14" ht="28.5" customHeight="1" x14ac:dyDescent="0.25">
      <c r="A19" s="505"/>
      <c r="B19" s="489"/>
      <c r="C19" s="508" t="s">
        <v>13</v>
      </c>
      <c r="D19" s="508"/>
      <c r="E19" s="508"/>
      <c r="F19" s="508"/>
      <c r="G19" s="508"/>
      <c r="H19" s="508"/>
      <c r="I19" s="508"/>
      <c r="J19" s="508"/>
      <c r="K19" s="508"/>
      <c r="L19" s="508"/>
      <c r="M19" s="489"/>
      <c r="N19" s="491"/>
    </row>
    <row r="20" spans="1:14" x14ac:dyDescent="0.25">
      <c r="A20" s="505"/>
      <c r="B20" s="489"/>
      <c r="C20" s="489" t="s">
        <v>14</v>
      </c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91"/>
    </row>
    <row r="21" spans="1:14" x14ac:dyDescent="0.25">
      <c r="A21" s="505"/>
      <c r="B21" s="489"/>
      <c r="C21" s="489"/>
      <c r="D21" s="489"/>
      <c r="E21" s="489"/>
      <c r="F21" s="489"/>
      <c r="G21" s="489"/>
      <c r="H21" s="489"/>
      <c r="I21" s="489"/>
      <c r="J21" s="489"/>
      <c r="K21" s="489"/>
      <c r="L21" s="489"/>
      <c r="M21" s="489"/>
      <c r="N21" s="491"/>
    </row>
    <row r="22" spans="1:14" x14ac:dyDescent="0.25">
      <c r="A22" s="506">
        <v>2</v>
      </c>
      <c r="B22" s="503" t="s">
        <v>15</v>
      </c>
      <c r="C22" s="503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491"/>
    </row>
    <row r="23" spans="1:14" ht="29.25" customHeight="1" x14ac:dyDescent="0.25">
      <c r="A23" s="505"/>
      <c r="B23" s="489"/>
      <c r="C23" s="509" t="s">
        <v>16</v>
      </c>
      <c r="D23" s="509"/>
      <c r="E23" s="509"/>
      <c r="F23" s="509"/>
      <c r="G23" s="509"/>
      <c r="H23" s="509"/>
      <c r="I23" s="509"/>
      <c r="J23" s="509"/>
      <c r="K23" s="509"/>
      <c r="L23" s="509"/>
      <c r="M23" s="489"/>
      <c r="N23" s="491"/>
    </row>
    <row r="24" spans="1:14" ht="30.75" customHeight="1" x14ac:dyDescent="0.25">
      <c r="A24" s="505"/>
      <c r="B24" s="489"/>
      <c r="C24" s="508" t="s">
        <v>17</v>
      </c>
      <c r="D24" s="508"/>
      <c r="E24" s="508"/>
      <c r="F24" s="508"/>
      <c r="G24" s="508"/>
      <c r="H24" s="508"/>
      <c r="I24" s="508"/>
      <c r="J24" s="508"/>
      <c r="K24" s="508"/>
      <c r="L24" s="508"/>
      <c r="M24" s="489"/>
      <c r="N24" s="491"/>
    </row>
    <row r="25" spans="1:14" x14ac:dyDescent="0.25">
      <c r="A25" s="505"/>
      <c r="B25" s="489"/>
      <c r="C25" s="510" t="s">
        <v>19</v>
      </c>
      <c r="D25" s="489"/>
      <c r="E25" s="489"/>
      <c r="F25" s="489"/>
      <c r="G25" s="489"/>
      <c r="H25" s="489"/>
      <c r="I25" s="489"/>
      <c r="J25" s="489"/>
      <c r="K25" s="489"/>
      <c r="L25" s="489"/>
      <c r="M25" s="489"/>
      <c r="N25" s="491"/>
    </row>
    <row r="26" spans="1:14" x14ac:dyDescent="0.25">
      <c r="A26" s="505"/>
      <c r="B26" s="489"/>
      <c r="C26" s="489"/>
      <c r="D26" s="489" t="s">
        <v>20</v>
      </c>
      <c r="E26" s="489"/>
      <c r="F26" s="489"/>
      <c r="G26" s="489"/>
      <c r="H26" s="489"/>
      <c r="I26" s="489"/>
      <c r="J26" s="489"/>
      <c r="K26" s="489"/>
      <c r="L26" s="489"/>
      <c r="M26" s="489"/>
      <c r="N26" s="491"/>
    </row>
    <row r="27" spans="1:14" x14ac:dyDescent="0.25">
      <c r="A27" s="505"/>
      <c r="B27" s="489"/>
      <c r="C27" s="489"/>
      <c r="D27" s="489"/>
      <c r="E27" s="489" t="s">
        <v>21</v>
      </c>
      <c r="F27" s="489"/>
      <c r="G27" s="489"/>
      <c r="H27" s="489"/>
      <c r="I27" s="489"/>
      <c r="J27" s="489"/>
      <c r="K27" s="489"/>
      <c r="L27" s="489"/>
      <c r="M27" s="489"/>
      <c r="N27" s="491"/>
    </row>
    <row r="28" spans="1:14" ht="30" customHeight="1" x14ac:dyDescent="0.25">
      <c r="A28" s="505"/>
      <c r="B28" s="489"/>
      <c r="C28" s="489"/>
      <c r="D28" s="489"/>
      <c r="E28" s="511" t="s">
        <v>22</v>
      </c>
      <c r="F28" s="511"/>
      <c r="G28" s="511"/>
      <c r="H28" s="511"/>
      <c r="I28" s="511"/>
      <c r="J28" s="511"/>
      <c r="K28" s="511"/>
      <c r="L28" s="511"/>
      <c r="M28" s="489"/>
      <c r="N28" s="491"/>
    </row>
    <row r="29" spans="1:14" ht="15" customHeight="1" x14ac:dyDescent="0.25">
      <c r="A29" s="505"/>
      <c r="B29" s="489"/>
      <c r="C29" s="489"/>
      <c r="D29" s="489"/>
      <c r="E29" s="512"/>
      <c r="F29" s="512"/>
      <c r="G29" s="512"/>
      <c r="H29" s="512"/>
      <c r="I29" s="512"/>
      <c r="J29" s="512"/>
      <c r="K29" s="512"/>
      <c r="L29" s="512"/>
      <c r="M29" s="489"/>
      <c r="N29" s="491"/>
    </row>
    <row r="30" spans="1:14" x14ac:dyDescent="0.25">
      <c r="A30" s="505"/>
      <c r="B30" s="489"/>
      <c r="C30" s="489" t="s">
        <v>23</v>
      </c>
      <c r="D30" s="489"/>
      <c r="E30" s="489"/>
      <c r="F30" s="489"/>
      <c r="G30" s="489"/>
      <c r="H30" s="489"/>
      <c r="I30" s="489"/>
      <c r="J30" s="489"/>
      <c r="K30" s="489"/>
      <c r="L30" s="489"/>
      <c r="M30" s="489"/>
      <c r="N30" s="491"/>
    </row>
    <row r="31" spans="1:14" x14ac:dyDescent="0.25">
      <c r="A31" s="505"/>
      <c r="B31" s="489"/>
      <c r="C31" s="489"/>
      <c r="D31" s="489"/>
      <c r="E31" s="489"/>
      <c r="F31" s="489"/>
      <c r="G31" s="489"/>
      <c r="H31" s="489"/>
      <c r="I31" s="489"/>
      <c r="J31" s="489"/>
      <c r="K31" s="489"/>
      <c r="L31" s="489"/>
      <c r="M31" s="489"/>
      <c r="N31" s="491"/>
    </row>
    <row r="32" spans="1:14" x14ac:dyDescent="0.25">
      <c r="A32" s="506">
        <v>3</v>
      </c>
      <c r="B32" s="503" t="s">
        <v>24</v>
      </c>
      <c r="C32" s="503"/>
      <c r="D32" s="503"/>
      <c r="E32" s="503"/>
      <c r="F32" s="503"/>
      <c r="G32" s="489"/>
      <c r="H32" s="489"/>
      <c r="I32" s="489"/>
      <c r="J32" s="489"/>
      <c r="K32" s="489"/>
      <c r="L32" s="489"/>
      <c r="M32" s="489"/>
      <c r="N32" s="491"/>
    </row>
    <row r="33" spans="1:14" x14ac:dyDescent="0.25">
      <c r="A33" s="505"/>
      <c r="B33" s="489"/>
      <c r="C33" s="489"/>
      <c r="D33" s="489"/>
      <c r="E33" s="489"/>
      <c r="F33" s="489"/>
      <c r="G33" s="489"/>
      <c r="H33" s="489"/>
      <c r="I33" s="489"/>
      <c r="J33" s="489"/>
      <c r="K33" s="489"/>
      <c r="L33" s="489"/>
      <c r="M33" s="489"/>
      <c r="N33" s="491"/>
    </row>
    <row r="34" spans="1:14" ht="29.25" customHeight="1" x14ac:dyDescent="0.25">
      <c r="A34" s="506">
        <v>4</v>
      </c>
      <c r="B34" s="513" t="s">
        <v>193</v>
      </c>
      <c r="C34" s="513"/>
      <c r="D34" s="513"/>
      <c r="E34" s="513"/>
      <c r="F34" s="513"/>
      <c r="G34" s="513"/>
      <c r="H34" s="513"/>
      <c r="I34" s="513"/>
      <c r="J34" s="513"/>
      <c r="K34" s="513"/>
      <c r="L34" s="489"/>
      <c r="M34" s="489"/>
      <c r="N34" s="491"/>
    </row>
    <row r="35" spans="1:14" x14ac:dyDescent="0.25">
      <c r="A35" s="505"/>
      <c r="B35" s="489"/>
      <c r="C35" s="489"/>
      <c r="D35" s="489"/>
      <c r="E35" s="489"/>
      <c r="F35" s="489"/>
      <c r="G35" s="489"/>
      <c r="H35" s="489"/>
      <c r="I35" s="489"/>
      <c r="J35" s="489"/>
      <c r="K35" s="489"/>
      <c r="L35" s="489"/>
      <c r="M35" s="489"/>
      <c r="N35" s="491"/>
    </row>
    <row r="36" spans="1:14" s="2" customFormat="1" x14ac:dyDescent="0.25">
      <c r="A36" s="506">
        <v>5</v>
      </c>
      <c r="B36" s="503" t="s">
        <v>25</v>
      </c>
      <c r="C36" s="503"/>
      <c r="D36" s="503"/>
      <c r="E36" s="503"/>
      <c r="F36" s="503"/>
      <c r="G36" s="503"/>
      <c r="H36" s="503"/>
      <c r="I36" s="503"/>
      <c r="J36" s="503"/>
      <c r="K36" s="503"/>
      <c r="L36" s="503"/>
      <c r="M36" s="503"/>
      <c r="N36" s="504"/>
    </row>
    <row r="37" spans="1:14" ht="16.5" thickBot="1" x14ac:dyDescent="0.3">
      <c r="A37" s="514"/>
      <c r="B37" s="515"/>
      <c r="C37" s="515"/>
      <c r="D37" s="515"/>
      <c r="E37" s="515"/>
      <c r="F37" s="515"/>
      <c r="G37" s="515"/>
      <c r="H37" s="515"/>
      <c r="I37" s="515"/>
      <c r="J37" s="515"/>
      <c r="K37" s="515"/>
      <c r="L37" s="515"/>
      <c r="M37" s="515"/>
      <c r="N37" s="516"/>
    </row>
  </sheetData>
  <sheetProtection algorithmName="SHA-512" hashValue="Crow+180POwJsDGKABTQflHb/NfvJ5NwMULa7RIahP+7o3v6O04cHnbsGOG1qSUuH6V2cnmSX7CIH/huGQvdWw==" saltValue="zi5N0o8/oIm7HuwGBYyKog==" spinCount="100000" sheet="1" objects="1" scenarios="1"/>
  <customSheetViews>
    <customSheetView guid="{4E408B28-DB62-4A0D-B9E3-05D3B704A1B6}">
      <selection activeCell="K20" sqref="K20"/>
      <pageMargins left="0" right="0" top="0" bottom="0" header="0" footer="0"/>
      <pageSetup orientation="portrait" horizontalDpi="90" verticalDpi="90" r:id="rId1"/>
    </customSheetView>
  </customSheetViews>
  <mergeCells count="10">
    <mergeCell ref="C8:L8"/>
    <mergeCell ref="C7:L7"/>
    <mergeCell ref="B3:L3"/>
    <mergeCell ref="B4:L4"/>
    <mergeCell ref="C19:L19"/>
    <mergeCell ref="C23:L23"/>
    <mergeCell ref="C24:L24"/>
    <mergeCell ref="E28:L28"/>
    <mergeCell ref="B34:K34"/>
    <mergeCell ref="C9:L9"/>
  </mergeCells>
  <hyperlinks>
    <hyperlink ref="J5" r:id="rId2" xr:uid="{F05B9D78-08ED-493A-BBF9-B145F7A78753}"/>
  </hyperlinks>
  <pageMargins left="0.7" right="0.7" top="0.75" bottom="0.75" header="0.3" footer="0.3"/>
  <pageSetup scale="80" orientation="portrait" horizontalDpi="90" verticalDpi="90" r:id="rId3"/>
  <customProperties>
    <customPr name="EpmWorksheetKeyString_GUID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O52"/>
  <sheetViews>
    <sheetView zoomScaleNormal="100" zoomScaleSheetLayoutView="100" workbookViewId="0">
      <selection activeCell="K29" sqref="K29"/>
    </sheetView>
  </sheetViews>
  <sheetFormatPr defaultColWidth="11" defaultRowHeight="12.75" x14ac:dyDescent="0.2"/>
  <cols>
    <col min="1" max="1" width="20.375" style="33" bestFit="1" customWidth="1"/>
    <col min="2" max="2" width="1.125" style="46" customWidth="1"/>
    <col min="3" max="3" width="15.375" style="6" customWidth="1"/>
    <col min="4" max="4" width="1.125" style="6" customWidth="1"/>
    <col min="5" max="5" width="8.875" style="6" bestFit="1" customWidth="1"/>
    <col min="6" max="6" width="1.125" style="6" customWidth="1"/>
    <col min="7" max="7" width="5.375" style="6" customWidth="1"/>
    <col min="8" max="8" width="1.125" style="6" customWidth="1"/>
    <col min="9" max="9" width="9" style="6" customWidth="1"/>
    <col min="10" max="10" width="1.125" style="6" customWidth="1"/>
    <col min="11" max="11" width="21.625" style="6" bestFit="1" customWidth="1"/>
    <col min="12" max="12" width="1.25" style="6" customWidth="1"/>
    <col min="13" max="16384" width="11" style="6"/>
  </cols>
  <sheetData>
    <row r="1" spans="1:14" ht="26.25" customHeight="1" x14ac:dyDescent="0.2">
      <c r="A1" s="283" t="s">
        <v>26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34"/>
    </row>
    <row r="2" spans="1:14" x14ac:dyDescent="0.2">
      <c r="A2" s="28" t="s">
        <v>27</v>
      </c>
      <c r="B2" s="8"/>
      <c r="C2" s="35"/>
      <c r="E2" s="50" t="s">
        <v>28</v>
      </c>
      <c r="F2" s="51"/>
      <c r="G2" s="197"/>
      <c r="H2" s="197"/>
      <c r="I2" s="197"/>
      <c r="J2" s="197"/>
      <c r="K2" s="197"/>
      <c r="L2" s="36"/>
    </row>
    <row r="3" spans="1:14" ht="5.25" customHeight="1" x14ac:dyDescent="0.2">
      <c r="A3" s="29"/>
      <c r="B3" s="8"/>
      <c r="C3" s="288"/>
      <c r="D3" s="288"/>
      <c r="E3" s="288"/>
      <c r="F3" s="288"/>
      <c r="G3" s="288"/>
      <c r="H3" s="288"/>
      <c r="I3" s="288"/>
      <c r="J3" s="288"/>
      <c r="K3" s="288"/>
      <c r="L3" s="37"/>
    </row>
    <row r="4" spans="1:14" x14ac:dyDescent="0.2">
      <c r="A4" s="28" t="s">
        <v>29</v>
      </c>
      <c r="B4" s="8"/>
      <c r="C4" s="101"/>
      <c r="D4" s="101"/>
      <c r="E4" s="101"/>
      <c r="F4" s="101"/>
      <c r="G4" s="101"/>
      <c r="H4" s="101"/>
      <c r="I4" s="101"/>
      <c r="J4" s="101"/>
      <c r="K4" s="101"/>
      <c r="L4" s="38"/>
      <c r="M4" s="40"/>
      <c r="N4" s="40"/>
    </row>
    <row r="5" spans="1:14" ht="5.25" customHeight="1" x14ac:dyDescent="0.2">
      <c r="A5" s="29"/>
      <c r="B5" s="8"/>
      <c r="C5" s="16"/>
      <c r="D5" s="16"/>
      <c r="E5" s="16"/>
      <c r="F5" s="16"/>
      <c r="G5" s="16"/>
      <c r="H5" s="16"/>
      <c r="I5" s="16"/>
      <c r="J5" s="16"/>
      <c r="K5" s="16"/>
      <c r="L5" s="38"/>
      <c r="M5" s="40"/>
      <c r="N5" s="40"/>
    </row>
    <row r="6" spans="1:14" x14ac:dyDescent="0.2">
      <c r="A6" s="28" t="s">
        <v>30</v>
      </c>
      <c r="B6" s="8"/>
      <c r="C6" s="101"/>
      <c r="D6" s="101"/>
      <c r="E6" s="101"/>
      <c r="F6" s="101"/>
      <c r="G6" s="101"/>
      <c r="H6" s="101"/>
      <c r="I6" s="101"/>
      <c r="J6" s="101"/>
      <c r="K6" s="101"/>
      <c r="L6" s="38"/>
      <c r="M6" s="40"/>
      <c r="N6" s="40"/>
    </row>
    <row r="7" spans="1:14" ht="5.25" customHeight="1" x14ac:dyDescent="0.2">
      <c r="A7" s="29"/>
      <c r="B7" s="8"/>
      <c r="C7" s="27"/>
      <c r="D7" s="27"/>
      <c r="E7" s="27"/>
      <c r="F7" s="27"/>
      <c r="G7" s="27"/>
      <c r="H7" s="27"/>
      <c r="I7" s="27"/>
      <c r="J7" s="27"/>
      <c r="K7" s="27"/>
      <c r="L7" s="38"/>
      <c r="M7" s="40"/>
      <c r="N7" s="40"/>
    </row>
    <row r="8" spans="1:14" ht="25.5" x14ac:dyDescent="0.2">
      <c r="A8" s="28" t="s">
        <v>31</v>
      </c>
      <c r="B8" s="8"/>
      <c r="C8" s="25"/>
      <c r="E8" s="52" t="s">
        <v>32</v>
      </c>
      <c r="F8" s="41"/>
      <c r="G8" s="102"/>
      <c r="H8" s="102"/>
      <c r="I8" s="102"/>
      <c r="J8" s="102"/>
      <c r="K8" s="102"/>
      <c r="L8" s="42"/>
    </row>
    <row r="9" spans="1:14" ht="5.25" customHeight="1" x14ac:dyDescent="0.2">
      <c r="A9" s="29"/>
      <c r="B9" s="8"/>
      <c r="E9" s="41"/>
      <c r="F9" s="41"/>
      <c r="G9" s="41"/>
      <c r="H9" s="41"/>
      <c r="I9" s="41"/>
      <c r="J9" s="41"/>
      <c r="K9" s="39"/>
      <c r="L9" s="42"/>
    </row>
    <row r="10" spans="1:14" ht="15.75" x14ac:dyDescent="0.25">
      <c r="A10" s="30" t="s">
        <v>33</v>
      </c>
      <c r="B10" s="8"/>
      <c r="C10" s="103"/>
      <c r="D10" s="103"/>
      <c r="E10" s="103"/>
      <c r="F10" s="103"/>
      <c r="G10" s="103"/>
      <c r="H10" s="103"/>
      <c r="I10" s="103"/>
      <c r="J10" s="103"/>
      <c r="K10" s="103"/>
      <c r="L10" s="42"/>
    </row>
    <row r="11" spans="1:14" ht="5.25" customHeight="1" x14ac:dyDescent="0.2">
      <c r="A11" s="29"/>
      <c r="B11" s="8"/>
      <c r="E11" s="41"/>
      <c r="F11" s="41"/>
      <c r="G11" s="41"/>
      <c r="H11" s="41"/>
      <c r="I11" s="41"/>
      <c r="J11" s="41"/>
      <c r="K11" s="39"/>
      <c r="L11" s="42"/>
    </row>
    <row r="12" spans="1:14" x14ac:dyDescent="0.2">
      <c r="A12" s="28" t="s">
        <v>34</v>
      </c>
      <c r="B12" s="8"/>
      <c r="C12" s="104"/>
      <c r="D12" s="104"/>
      <c r="E12" s="104"/>
      <c r="F12" s="104"/>
      <c r="G12" s="104"/>
      <c r="H12" s="104"/>
      <c r="I12" s="104"/>
      <c r="J12" s="104"/>
      <c r="K12" s="104"/>
      <c r="L12" s="42"/>
    </row>
    <row r="13" spans="1:14" ht="5.25" customHeight="1" x14ac:dyDescent="0.2">
      <c r="A13" s="29"/>
      <c r="B13" s="8"/>
      <c r="C13" s="27"/>
      <c r="D13" s="27"/>
      <c r="E13" s="27"/>
      <c r="F13" s="27"/>
      <c r="G13" s="27"/>
      <c r="H13" s="27"/>
      <c r="I13" s="27"/>
      <c r="J13" s="27"/>
      <c r="K13" s="27"/>
      <c r="L13" s="42"/>
    </row>
    <row r="14" spans="1:14" x14ac:dyDescent="0.2">
      <c r="A14" s="28" t="s">
        <v>35</v>
      </c>
      <c r="B14" s="8"/>
      <c r="C14" s="25"/>
      <c r="D14" s="27"/>
      <c r="E14" s="50" t="s">
        <v>36</v>
      </c>
      <c r="F14" s="27"/>
      <c r="G14" s="101"/>
      <c r="H14" s="101"/>
      <c r="I14" s="101"/>
      <c r="J14" s="101"/>
      <c r="K14" s="101"/>
      <c r="L14" s="42"/>
    </row>
    <row r="15" spans="1:14" ht="5.25" customHeight="1" x14ac:dyDescent="0.2">
      <c r="A15" s="29"/>
      <c r="B15" s="8"/>
      <c r="C15" s="16"/>
      <c r="D15" s="27"/>
      <c r="E15" s="26"/>
      <c r="F15" s="27"/>
      <c r="G15" s="27"/>
      <c r="H15" s="27"/>
      <c r="I15" s="27"/>
      <c r="J15" s="27"/>
      <c r="K15" s="16"/>
      <c r="L15" s="42"/>
    </row>
    <row r="16" spans="1:14" ht="15.75" customHeight="1" x14ac:dyDescent="0.2">
      <c r="A16" s="28" t="s">
        <v>37</v>
      </c>
      <c r="B16" s="8"/>
      <c r="C16" s="25"/>
      <c r="D16" s="27"/>
      <c r="E16" s="53" t="s">
        <v>38</v>
      </c>
      <c r="F16" s="27"/>
      <c r="G16" s="101"/>
      <c r="H16" s="101"/>
      <c r="I16" s="101"/>
      <c r="J16" s="101"/>
      <c r="K16" s="101"/>
      <c r="L16" s="42"/>
    </row>
    <row r="17" spans="1:15" ht="5.25" customHeight="1" x14ac:dyDescent="0.2">
      <c r="A17" s="29"/>
      <c r="B17" s="8"/>
      <c r="C17" s="16"/>
      <c r="D17" s="27"/>
      <c r="E17" s="26"/>
      <c r="F17" s="27"/>
      <c r="G17" s="27"/>
      <c r="H17" s="27"/>
      <c r="I17" s="27"/>
      <c r="J17" s="27"/>
      <c r="K17" s="16"/>
      <c r="L17" s="42"/>
    </row>
    <row r="18" spans="1:15" x14ac:dyDescent="0.2">
      <c r="A18" s="28" t="s">
        <v>39</v>
      </c>
      <c r="B18" s="8"/>
      <c r="C18" s="104"/>
      <c r="D18" s="104"/>
      <c r="E18" s="104"/>
      <c r="F18" s="104"/>
      <c r="G18" s="104"/>
      <c r="H18" s="104"/>
      <c r="I18" s="104"/>
      <c r="J18" s="104"/>
      <c r="K18" s="104"/>
      <c r="L18" s="42"/>
    </row>
    <row r="19" spans="1:15" ht="5.25" customHeight="1" x14ac:dyDescent="0.2">
      <c r="A19" s="29"/>
      <c r="B19" s="8"/>
      <c r="C19" s="27"/>
      <c r="D19" s="27"/>
      <c r="E19" s="27"/>
      <c r="F19" s="27"/>
      <c r="G19" s="27"/>
      <c r="H19" s="27"/>
      <c r="I19" s="27"/>
      <c r="J19" s="27"/>
      <c r="K19" s="27"/>
      <c r="L19" s="42"/>
    </row>
    <row r="20" spans="1:15" x14ac:dyDescent="0.2">
      <c r="A20" s="28" t="s">
        <v>93</v>
      </c>
      <c r="B20" s="8"/>
      <c r="C20" s="104"/>
      <c r="D20" s="104"/>
      <c r="E20" s="104"/>
      <c r="F20" s="104"/>
      <c r="G20" s="104"/>
      <c r="H20" s="104"/>
      <c r="I20" s="104"/>
      <c r="J20" s="104"/>
      <c r="K20" s="104"/>
      <c r="L20" s="42"/>
    </row>
    <row r="21" spans="1:15" ht="5.25" customHeight="1" x14ac:dyDescent="0.2">
      <c r="A21" s="29"/>
      <c r="B21" s="8"/>
      <c r="C21" s="16"/>
      <c r="D21" s="16"/>
      <c r="L21" s="42"/>
    </row>
    <row r="22" spans="1:15" x14ac:dyDescent="0.2">
      <c r="A22" s="285" t="s">
        <v>200</v>
      </c>
      <c r="B22" s="21"/>
      <c r="C22" s="93"/>
      <c r="D22" s="93"/>
      <c r="E22" s="96"/>
      <c r="F22" s="96"/>
      <c r="G22" s="96"/>
      <c r="H22" s="96"/>
      <c r="I22" s="96"/>
      <c r="J22" s="96"/>
      <c r="K22" s="96"/>
      <c r="L22" s="42"/>
    </row>
    <row r="23" spans="1:15" x14ac:dyDescent="0.2">
      <c r="A23" s="285"/>
      <c r="B23" s="21"/>
      <c r="C23" s="27"/>
      <c r="D23" s="16"/>
      <c r="G23" s="292"/>
      <c r="H23" s="292"/>
      <c r="I23" s="292"/>
      <c r="J23" s="292"/>
      <c r="K23" s="292"/>
      <c r="L23" s="44"/>
    </row>
    <row r="24" spans="1:15" ht="5.25" customHeight="1" x14ac:dyDescent="0.2">
      <c r="A24" s="31"/>
      <c r="B24" s="54"/>
      <c r="C24" s="16"/>
      <c r="D24" s="16"/>
      <c r="E24" s="39"/>
      <c r="F24" s="39"/>
      <c r="G24" s="39"/>
      <c r="H24" s="39"/>
      <c r="I24" s="39"/>
      <c r="J24" s="39"/>
      <c r="K24" s="39"/>
      <c r="L24" s="42"/>
    </row>
    <row r="25" spans="1:15" x14ac:dyDescent="0.2">
      <c r="A25" s="32" t="s">
        <v>40</v>
      </c>
      <c r="B25" s="21"/>
      <c r="C25" s="291" t="s">
        <v>41</v>
      </c>
      <c r="D25" s="291"/>
      <c r="E25" s="291"/>
      <c r="F25" s="291"/>
      <c r="G25" s="291"/>
      <c r="H25" s="291"/>
      <c r="I25" s="291"/>
      <c r="J25" s="291"/>
      <c r="K25" s="291"/>
      <c r="L25" s="36"/>
      <c r="M25" s="39"/>
      <c r="N25" s="39"/>
      <c r="O25" s="39"/>
    </row>
    <row r="26" spans="1:15" ht="5.25" customHeight="1" x14ac:dyDescent="0.2">
      <c r="A26" s="31"/>
      <c r="B26" s="33"/>
      <c r="L26" s="36"/>
    </row>
    <row r="27" spans="1:15" ht="33" customHeight="1" x14ac:dyDescent="0.2">
      <c r="A27" s="28" t="s">
        <v>42</v>
      </c>
      <c r="B27" s="33"/>
      <c r="C27" s="185">
        <f>'Sample list for Histology - 1'!G34+'Sample list for Histology - (2)'!G34</f>
        <v>0</v>
      </c>
      <c r="D27" s="60"/>
      <c r="E27" s="297" t="s">
        <v>43</v>
      </c>
      <c r="F27" s="297"/>
      <c r="G27" s="297"/>
      <c r="H27" s="297"/>
      <c r="I27" s="297"/>
      <c r="J27" s="297"/>
      <c r="K27" s="297"/>
      <c r="L27" s="36"/>
    </row>
    <row r="28" spans="1:15" ht="5.25" customHeight="1" thickBot="1" x14ac:dyDescent="0.25">
      <c r="A28" s="31"/>
      <c r="B28" s="33"/>
      <c r="L28" s="36"/>
    </row>
    <row r="29" spans="1:15" ht="15" customHeight="1" thickBot="1" x14ac:dyDescent="0.25">
      <c r="A29" s="30" t="s">
        <v>44</v>
      </c>
      <c r="B29" s="33"/>
      <c r="C29" s="43"/>
      <c r="L29" s="36"/>
    </row>
    <row r="30" spans="1:15" ht="13.5" thickBot="1" x14ac:dyDescent="0.25">
      <c r="A30" s="31"/>
      <c r="C30" s="61"/>
      <c r="G30" s="292"/>
      <c r="H30" s="292"/>
      <c r="I30" s="292"/>
      <c r="J30" s="292"/>
      <c r="K30" s="292"/>
      <c r="L30" s="36"/>
    </row>
    <row r="31" spans="1:15" ht="15.75" customHeight="1" x14ac:dyDescent="0.2">
      <c r="A31" s="298" t="s">
        <v>45</v>
      </c>
      <c r="B31" s="21"/>
      <c r="C31" s="319" t="s">
        <v>212</v>
      </c>
      <c r="D31" s="311"/>
      <c r="E31" s="311"/>
      <c r="F31" s="311"/>
      <c r="G31" s="311"/>
      <c r="H31" s="311"/>
      <c r="I31" s="311"/>
      <c r="J31" s="311"/>
      <c r="K31" s="312"/>
      <c r="L31" s="36"/>
    </row>
    <row r="32" spans="1:15" ht="5.25" customHeight="1" x14ac:dyDescent="0.2">
      <c r="A32" s="298"/>
      <c r="B32" s="54"/>
      <c r="C32" s="313"/>
      <c r="D32" s="314"/>
      <c r="E32" s="314"/>
      <c r="F32" s="314"/>
      <c r="G32" s="314"/>
      <c r="H32" s="314"/>
      <c r="I32" s="314"/>
      <c r="J32" s="314"/>
      <c r="K32" s="315"/>
      <c r="L32" s="36"/>
    </row>
    <row r="33" spans="1:12" ht="5.25" customHeight="1" x14ac:dyDescent="0.2">
      <c r="A33" s="298"/>
      <c r="B33" s="33"/>
      <c r="C33" s="313"/>
      <c r="D33" s="314"/>
      <c r="E33" s="314"/>
      <c r="F33" s="314"/>
      <c r="G33" s="314"/>
      <c r="H33" s="314"/>
      <c r="I33" s="314"/>
      <c r="J33" s="314"/>
      <c r="K33" s="315"/>
      <c r="L33" s="36"/>
    </row>
    <row r="34" spans="1:12" ht="15.75" customHeight="1" x14ac:dyDescent="0.2">
      <c r="A34" s="298"/>
      <c r="B34" s="33"/>
      <c r="C34" s="313"/>
      <c r="D34" s="314"/>
      <c r="E34" s="314"/>
      <c r="F34" s="314"/>
      <c r="G34" s="314"/>
      <c r="H34" s="314"/>
      <c r="I34" s="314"/>
      <c r="J34" s="314"/>
      <c r="K34" s="315"/>
      <c r="L34" s="36"/>
    </row>
    <row r="35" spans="1:12" ht="15.75" customHeight="1" x14ac:dyDescent="0.2">
      <c r="A35" s="298"/>
      <c r="B35" s="54"/>
      <c r="C35" s="313"/>
      <c r="D35" s="314"/>
      <c r="E35" s="314"/>
      <c r="F35" s="314"/>
      <c r="G35" s="314"/>
      <c r="H35" s="314"/>
      <c r="I35" s="314"/>
      <c r="J35" s="314"/>
      <c r="K35" s="315"/>
      <c r="L35" s="36"/>
    </row>
    <row r="36" spans="1:12" ht="5.25" customHeight="1" x14ac:dyDescent="0.2">
      <c r="A36" s="298"/>
      <c r="B36" s="54"/>
      <c r="C36" s="313"/>
      <c r="D36" s="314"/>
      <c r="E36" s="314"/>
      <c r="F36" s="314"/>
      <c r="G36" s="314"/>
      <c r="H36" s="314"/>
      <c r="I36" s="314"/>
      <c r="J36" s="314"/>
      <c r="K36" s="315"/>
      <c r="L36" s="36"/>
    </row>
    <row r="37" spans="1:12" ht="15.75" customHeight="1" x14ac:dyDescent="0.2">
      <c r="A37" s="298"/>
      <c r="B37" s="33"/>
      <c r="C37" s="313"/>
      <c r="D37" s="314"/>
      <c r="E37" s="314"/>
      <c r="F37" s="314"/>
      <c r="G37" s="314"/>
      <c r="H37" s="314"/>
      <c r="I37" s="314"/>
      <c r="J37" s="314"/>
      <c r="K37" s="315"/>
      <c r="L37" s="36"/>
    </row>
    <row r="38" spans="1:12" ht="7.5" customHeight="1" x14ac:dyDescent="0.2">
      <c r="A38" s="298"/>
      <c r="B38" s="33"/>
      <c r="C38" s="313"/>
      <c r="D38" s="314"/>
      <c r="E38" s="314"/>
      <c r="F38" s="314"/>
      <c r="G38" s="314"/>
      <c r="H38" s="314"/>
      <c r="I38" s="314"/>
      <c r="J38" s="314"/>
      <c r="K38" s="315"/>
      <c r="L38" s="36"/>
    </row>
    <row r="39" spans="1:12" ht="17.25" customHeight="1" x14ac:dyDescent="0.2">
      <c r="A39" s="298"/>
      <c r="B39" s="33"/>
      <c r="C39" s="313"/>
      <c r="D39" s="314"/>
      <c r="E39" s="314"/>
      <c r="F39" s="314"/>
      <c r="G39" s="314"/>
      <c r="H39" s="314"/>
      <c r="I39" s="314"/>
      <c r="J39" s="314"/>
      <c r="K39" s="315"/>
      <c r="L39" s="36"/>
    </row>
    <row r="40" spans="1:12" ht="9" customHeight="1" x14ac:dyDescent="0.2">
      <c r="A40" s="298"/>
      <c r="B40" s="33"/>
      <c r="C40" s="313"/>
      <c r="D40" s="314"/>
      <c r="E40" s="314"/>
      <c r="F40" s="314"/>
      <c r="G40" s="314"/>
      <c r="H40" s="314"/>
      <c r="I40" s="314"/>
      <c r="J40" s="314"/>
      <c r="K40" s="315"/>
      <c r="L40" s="36"/>
    </row>
    <row r="41" spans="1:12" ht="6.75" customHeight="1" x14ac:dyDescent="0.2">
      <c r="A41" s="298"/>
      <c r="B41" s="33"/>
      <c r="C41" s="313"/>
      <c r="D41" s="314"/>
      <c r="E41" s="314"/>
      <c r="F41" s="314"/>
      <c r="G41" s="314"/>
      <c r="H41" s="314"/>
      <c r="I41" s="314"/>
      <c r="J41" s="314"/>
      <c r="K41" s="315"/>
      <c r="L41" s="36"/>
    </row>
    <row r="42" spans="1:12" ht="55.5" customHeight="1" thickBot="1" x14ac:dyDescent="0.25">
      <c r="A42" s="298"/>
      <c r="B42" s="33"/>
      <c r="C42" s="316"/>
      <c r="D42" s="317"/>
      <c r="E42" s="317"/>
      <c r="F42" s="317"/>
      <c r="G42" s="317"/>
      <c r="H42" s="317"/>
      <c r="I42" s="317"/>
      <c r="J42" s="317"/>
      <c r="K42" s="318"/>
      <c r="L42" s="36"/>
    </row>
    <row r="43" spans="1:12" x14ac:dyDescent="0.2">
      <c r="A43" s="31"/>
      <c r="B43" s="33"/>
      <c r="L43" s="36"/>
    </row>
    <row r="44" spans="1:12" ht="5.25" customHeight="1" x14ac:dyDescent="0.2">
      <c r="A44" s="31"/>
      <c r="B44" s="33"/>
      <c r="E44" s="27"/>
      <c r="F44" s="27"/>
      <c r="G44" s="27"/>
      <c r="H44" s="27"/>
      <c r="I44" s="27"/>
      <c r="J44" s="27"/>
      <c r="K44" s="27"/>
      <c r="L44" s="36"/>
    </row>
    <row r="45" spans="1:12" ht="13.5" thickBot="1" x14ac:dyDescent="0.25">
      <c r="A45" s="293" t="s">
        <v>46</v>
      </c>
      <c r="B45" s="294"/>
      <c r="C45" s="294"/>
      <c r="D45" s="294"/>
      <c r="E45" s="294"/>
      <c r="F45" s="294"/>
      <c r="G45" s="294"/>
      <c r="H45" s="294"/>
      <c r="I45" s="294"/>
      <c r="J45" s="294"/>
      <c r="K45" s="294"/>
      <c r="L45" s="36"/>
    </row>
    <row r="46" spans="1:12" x14ac:dyDescent="0.2">
      <c r="A46" s="286" t="s">
        <v>47</v>
      </c>
      <c r="B46" s="287"/>
      <c r="C46" s="287"/>
      <c r="D46" s="287"/>
      <c r="E46" s="287"/>
      <c r="F46" s="287"/>
      <c r="G46" s="287"/>
      <c r="H46" s="287"/>
      <c r="I46" s="287"/>
      <c r="J46" s="287"/>
      <c r="K46" s="287"/>
      <c r="L46" s="36"/>
    </row>
    <row r="47" spans="1:12" x14ac:dyDescent="0.2">
      <c r="A47" s="129" t="s">
        <v>48</v>
      </c>
      <c r="B47" s="130"/>
      <c r="C47" s="131"/>
      <c r="D47" s="132"/>
      <c r="E47" s="289" t="s">
        <v>49</v>
      </c>
      <c r="F47" s="132"/>
      <c r="G47" s="295"/>
      <c r="H47" s="295"/>
      <c r="I47" s="295"/>
      <c r="J47" s="295"/>
      <c r="K47" s="296"/>
      <c r="L47" s="36"/>
    </row>
    <row r="48" spans="1:12" ht="5.25" customHeight="1" x14ac:dyDescent="0.2">
      <c r="A48" s="129"/>
      <c r="B48" s="130"/>
      <c r="C48" s="132"/>
      <c r="D48" s="132"/>
      <c r="E48" s="290"/>
      <c r="F48" s="132"/>
      <c r="G48" s="295"/>
      <c r="H48" s="295"/>
      <c r="I48" s="295"/>
      <c r="J48" s="295"/>
      <c r="K48" s="296"/>
      <c r="L48" s="36"/>
    </row>
    <row r="49" spans="1:12" x14ac:dyDescent="0.2">
      <c r="A49" s="129" t="s">
        <v>50</v>
      </c>
      <c r="B49" s="133"/>
      <c r="C49" s="131"/>
      <c r="D49" s="132"/>
      <c r="E49" s="290"/>
      <c r="F49" s="132"/>
      <c r="G49" s="295"/>
      <c r="H49" s="295"/>
      <c r="I49" s="295"/>
      <c r="J49" s="295"/>
      <c r="K49" s="296"/>
      <c r="L49" s="36"/>
    </row>
    <row r="50" spans="1:12" x14ac:dyDescent="0.2">
      <c r="A50" s="134"/>
      <c r="B50" s="135"/>
      <c r="C50" s="132"/>
      <c r="D50" s="132"/>
      <c r="E50" s="132"/>
      <c r="F50" s="132"/>
      <c r="G50" s="295"/>
      <c r="H50" s="295"/>
      <c r="I50" s="295"/>
      <c r="J50" s="295"/>
      <c r="K50" s="296"/>
      <c r="L50" s="36"/>
    </row>
    <row r="51" spans="1:12" x14ac:dyDescent="0.2">
      <c r="A51" s="136" t="s">
        <v>51</v>
      </c>
      <c r="B51" s="135"/>
      <c r="C51" s="131"/>
      <c r="D51" s="132"/>
      <c r="E51" s="132"/>
      <c r="F51" s="132"/>
      <c r="G51" s="295"/>
      <c r="H51" s="295"/>
      <c r="I51" s="295"/>
      <c r="J51" s="295"/>
      <c r="K51" s="296"/>
      <c r="L51" s="36"/>
    </row>
    <row r="52" spans="1:12" ht="13.5" thickBot="1" x14ac:dyDescent="0.25">
      <c r="A52" s="55"/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9"/>
    </row>
  </sheetData>
  <sheetProtection algorithmName="SHA-512" hashValue="/8U21qT5X9B6TnjdUp1egiQbxKjJlZ3RwFPt20ZNUBg3n4kfB8tLY7AJ1YYa14LnwAvIJlDWfv7/ZpgdDyZXsQ==" saltValue="OZQgU+glw3JZ0E6fvqR82g==" spinCount="100000" sheet="1" objects="1" scenarios="1"/>
  <customSheetViews>
    <customSheetView guid="{4E408B28-DB62-4A0D-B9E3-05D3B704A1B6}" showPageBreaks="1">
      <selection activeCell="L52" sqref="A1:L52"/>
      <pageMargins left="0" right="0" top="0" bottom="0" header="0" footer="0"/>
      <pageSetup orientation="portrait" r:id="rId1"/>
      <headerFooter>
        <oddHeader xml:space="preserve">&amp;C&amp;"-,Bold"&amp;14HistoSpring - Histology Request Form&amp;"-,Regular"&amp;12
</oddHeader>
        <oddFooter>&amp;L&amp;P&amp;C&amp;"-,Italic"&amp;10Revised 11/16/2022&amp;R&amp;D</oddFooter>
      </headerFooter>
    </customSheetView>
  </customSheetViews>
  <mergeCells count="13">
    <mergeCell ref="A1:K1"/>
    <mergeCell ref="A22:A23"/>
    <mergeCell ref="A46:K46"/>
    <mergeCell ref="C3:K3"/>
    <mergeCell ref="E47:E49"/>
    <mergeCell ref="C25:K25"/>
    <mergeCell ref="G23:K23"/>
    <mergeCell ref="G30:K30"/>
    <mergeCell ref="A45:K45"/>
    <mergeCell ref="G47:K51"/>
    <mergeCell ref="E27:K27"/>
    <mergeCell ref="A31:A42"/>
    <mergeCell ref="C31:K42"/>
  </mergeCells>
  <pageMargins left="0.4" right="0.4" top="0.75" bottom="0.5" header="0.3" footer="0.3"/>
  <pageSetup orientation="portrait" r:id="rId2"/>
  <headerFooter>
    <oddHeader xml:space="preserve">&amp;C&amp;"-,Bold"&amp;14HistoSpring - Histology Request Form&amp;"-,Regular"&amp;12
</oddHeader>
    <oddFooter>&amp;L&amp;P&amp;C&amp;"-,Italic"&amp;10Revised 2.17.2026&amp;R&amp;D</oddFooter>
  </headerFooter>
  <customProperties>
    <customPr name="EpmWorksheetKeyString_GUID" r:id="rId3"/>
  </customPropertie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B1A47A1-9591-4608-A3B0-49C41BCECD3B}">
          <x14:formula1>
            <xm:f>Key!$B$28:$B$29</xm:f>
          </x14:formula1>
          <xm:sqref>C29</xm:sqref>
        </x14:dataValidation>
        <x14:dataValidation type="list" allowBlank="1" showInputMessage="1" showErrorMessage="1" xr:uid="{B79677AE-7C96-4001-952F-6F4ED46C3828}">
          <x14:formula1>
            <xm:f>Key!$B$42:$B$44</xm:f>
          </x14:formula1>
          <xm:sqref>C22</xm:sqref>
        </x14:dataValidation>
        <x14:dataValidation type="list" allowBlank="1" showInputMessage="1" showErrorMessage="1" xr:uid="{191FCBE5-0777-4D54-BDD2-43939999C15B}">
          <x14:formula1>
            <xm:f>Key!$B$46:$B$47</xm:f>
          </x14:formula1>
          <xm:sqref>C51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A1:AP36"/>
  <sheetViews>
    <sheetView topLeftCell="A19" zoomScaleNormal="100" zoomScaleSheetLayoutView="100" zoomScalePageLayoutView="60" workbookViewId="0">
      <pane xSplit="1" topLeftCell="B1" activePane="topRight" state="frozen"/>
      <selection activeCell="A2" sqref="A2"/>
      <selection pane="topRight" activeCell="L37" sqref="L37"/>
    </sheetView>
  </sheetViews>
  <sheetFormatPr defaultColWidth="11" defaultRowHeight="15" x14ac:dyDescent="0.25"/>
  <cols>
    <col min="1" max="1" width="26.25" style="3" customWidth="1"/>
    <col min="2" max="2" width="6.5" style="3" bestFit="1" customWidth="1"/>
    <col min="3" max="3" width="9.375" style="3" bestFit="1" customWidth="1"/>
    <col min="4" max="4" width="0.875" style="3" customWidth="1"/>
    <col min="5" max="5" width="9.5" style="3" bestFit="1" customWidth="1"/>
    <col min="6" max="7" width="7.375" style="3" bestFit="1" customWidth="1"/>
    <col min="8" max="8" width="0.75" style="3" customWidth="1"/>
    <col min="9" max="9" width="6.625" style="3" bestFit="1" customWidth="1"/>
    <col min="10" max="10" width="7.875" style="3" customWidth="1"/>
    <col min="11" max="11" width="1.25" style="3" customWidth="1"/>
    <col min="12" max="12" width="17.375" style="3" bestFit="1" customWidth="1"/>
    <col min="13" max="13" width="14.75" style="3" bestFit="1" customWidth="1"/>
    <col min="14" max="14" width="17.875" style="3" bestFit="1" customWidth="1"/>
    <col min="15" max="15" width="12.25" style="3" bestFit="1" customWidth="1"/>
    <col min="16" max="16" width="1.25" style="3" customWidth="1"/>
    <col min="17" max="17" width="8.125" style="3" bestFit="1" customWidth="1"/>
    <col min="18" max="18" width="1" style="3" customWidth="1"/>
    <col min="19" max="19" width="5.5" style="3" bestFit="1" customWidth="1"/>
    <col min="20" max="20" width="0.75" style="3" customWidth="1"/>
    <col min="21" max="23" width="12.625" style="3" customWidth="1"/>
    <col min="24" max="24" width="1.25" style="3" customWidth="1"/>
    <col min="25" max="27" width="12.625" style="3" customWidth="1"/>
    <col min="28" max="28" width="1.25" style="3" customWidth="1"/>
    <col min="29" max="33" width="12.625" style="3" customWidth="1"/>
    <col min="34" max="34" width="1" style="3" customWidth="1"/>
    <col min="35" max="37" width="14.625" style="3" customWidth="1"/>
    <col min="38" max="38" width="1.375" style="3" customWidth="1"/>
    <col min="39" max="40" width="16.625" style="191" customWidth="1"/>
    <col min="41" max="41" width="12.75" style="191" customWidth="1"/>
    <col min="42" max="16384" width="11" style="3"/>
  </cols>
  <sheetData>
    <row r="1" spans="1:42" customFormat="1" ht="15.75" customHeight="1" x14ac:dyDescent="0.25">
      <c r="A1" s="353">
        <v>1</v>
      </c>
      <c r="B1" s="353"/>
      <c r="C1" s="353"/>
      <c r="E1" s="305" t="s">
        <v>223</v>
      </c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AM1" s="188"/>
      <c r="AN1" s="188"/>
      <c r="AO1" s="188"/>
    </row>
    <row r="2" spans="1:42" customFormat="1" ht="80.25" customHeight="1" x14ac:dyDescent="0.25">
      <c r="A2" s="352" t="s">
        <v>52</v>
      </c>
      <c r="B2" s="352"/>
      <c r="C2" s="352"/>
      <c r="D2" s="6"/>
      <c r="E2" s="308" t="s">
        <v>53</v>
      </c>
      <c r="F2" s="308"/>
      <c r="G2" s="308"/>
      <c r="H2" s="8"/>
      <c r="I2" s="348" t="s">
        <v>219</v>
      </c>
      <c r="J2" s="348" t="s">
        <v>54</v>
      </c>
      <c r="K2" s="8"/>
      <c r="L2" s="346" t="s">
        <v>55</v>
      </c>
      <c r="M2" s="346"/>
      <c r="N2" s="346"/>
      <c r="O2" s="346"/>
      <c r="P2" s="57"/>
      <c r="Q2" s="309" t="s">
        <v>56</v>
      </c>
      <c r="R2" s="58"/>
      <c r="S2" s="302" t="s">
        <v>57</v>
      </c>
      <c r="T2" s="7"/>
      <c r="U2" s="349" t="s">
        <v>224</v>
      </c>
      <c r="V2" s="349"/>
      <c r="W2" s="349"/>
      <c r="Y2" s="350" t="s">
        <v>225</v>
      </c>
      <c r="Z2" s="350"/>
      <c r="AA2" s="350"/>
      <c r="AB2" s="178"/>
      <c r="AC2" s="303" t="s">
        <v>58</v>
      </c>
      <c r="AD2" s="304"/>
      <c r="AE2" s="304"/>
      <c r="AF2" s="304"/>
      <c r="AG2" s="304"/>
      <c r="AI2" s="301" t="s">
        <v>59</v>
      </c>
      <c r="AJ2" s="301"/>
      <c r="AK2" s="301"/>
      <c r="AM2" s="300" t="s">
        <v>60</v>
      </c>
      <c r="AN2" s="300"/>
      <c r="AO2" s="300"/>
      <c r="AP2" s="57"/>
    </row>
    <row r="3" spans="1:42" s="4" customFormat="1" ht="76.5" x14ac:dyDescent="0.25">
      <c r="A3" s="9" t="s">
        <v>61</v>
      </c>
      <c r="B3" s="9" t="s">
        <v>62</v>
      </c>
      <c r="C3" s="9" t="s">
        <v>63</v>
      </c>
      <c r="D3" s="9"/>
      <c r="E3" s="347" t="s">
        <v>216</v>
      </c>
      <c r="F3" s="347" t="s">
        <v>217</v>
      </c>
      <c r="G3" s="347" t="s">
        <v>218</v>
      </c>
      <c r="H3" s="10"/>
      <c r="I3" s="348"/>
      <c r="J3" s="348"/>
      <c r="K3" s="10"/>
      <c r="L3" s="59" t="s">
        <v>220</v>
      </c>
      <c r="M3" s="59" t="s">
        <v>221</v>
      </c>
      <c r="N3" s="59" t="s">
        <v>222</v>
      </c>
      <c r="O3" s="59" t="s">
        <v>65</v>
      </c>
      <c r="P3" s="58"/>
      <c r="Q3" s="309"/>
      <c r="R3" s="58"/>
      <c r="S3" s="302"/>
      <c r="T3" s="9"/>
      <c r="U3" s="360" t="s">
        <v>226</v>
      </c>
      <c r="V3" s="361" t="s">
        <v>211</v>
      </c>
      <c r="W3" s="361" t="s">
        <v>227</v>
      </c>
      <c r="Y3" s="361" t="s">
        <v>229</v>
      </c>
      <c r="Z3" s="361" t="s">
        <v>228</v>
      </c>
      <c r="AA3" s="351" t="s">
        <v>66</v>
      </c>
      <c r="AC3" s="64" t="s">
        <v>67</v>
      </c>
      <c r="AD3" s="65" t="s">
        <v>68</v>
      </c>
      <c r="AE3" s="64" t="s">
        <v>69</v>
      </c>
      <c r="AF3" s="64" t="s">
        <v>70</v>
      </c>
      <c r="AG3" s="65" t="s">
        <v>230</v>
      </c>
      <c r="AI3" s="66" t="s">
        <v>71</v>
      </c>
      <c r="AJ3" s="66" t="s">
        <v>72</v>
      </c>
      <c r="AK3" s="66" t="s">
        <v>73</v>
      </c>
      <c r="AL3" s="67"/>
      <c r="AM3" s="189" t="s">
        <v>74</v>
      </c>
      <c r="AN3" s="189" t="s">
        <v>75</v>
      </c>
      <c r="AO3" s="190" t="s">
        <v>76</v>
      </c>
    </row>
    <row r="4" spans="1:42" s="5" customFormat="1" ht="30" customHeight="1" x14ac:dyDescent="0.25">
      <c r="A4" s="56" t="s">
        <v>77</v>
      </c>
      <c r="B4" s="56" t="s">
        <v>78</v>
      </c>
      <c r="C4" s="5" t="s">
        <v>79</v>
      </c>
      <c r="E4" s="5">
        <v>0</v>
      </c>
      <c r="F4" s="5">
        <v>2</v>
      </c>
      <c r="G4" s="5">
        <v>1</v>
      </c>
      <c r="I4" s="5" t="s">
        <v>80</v>
      </c>
      <c r="J4" s="5" t="s">
        <v>81</v>
      </c>
      <c r="L4" s="5">
        <v>4</v>
      </c>
      <c r="M4" s="56" t="s">
        <v>82</v>
      </c>
      <c r="N4" s="5" t="s">
        <v>81</v>
      </c>
      <c r="O4" s="5" t="s">
        <v>83</v>
      </c>
      <c r="Q4" s="5">
        <v>6</v>
      </c>
      <c r="S4" s="5">
        <v>8</v>
      </c>
      <c r="U4" s="5">
        <v>1</v>
      </c>
      <c r="V4" s="5">
        <v>2</v>
      </c>
      <c r="W4" s="5">
        <v>0</v>
      </c>
      <c r="Y4" s="56">
        <v>1</v>
      </c>
      <c r="Z4" s="5">
        <v>1</v>
      </c>
      <c r="AA4" s="5" t="s">
        <v>84</v>
      </c>
      <c r="AC4" s="5">
        <v>5</v>
      </c>
      <c r="AD4" s="5">
        <v>10</v>
      </c>
      <c r="AE4" s="5">
        <v>50</v>
      </c>
      <c r="AF4" s="5">
        <v>9</v>
      </c>
      <c r="AG4" s="199">
        <v>10</v>
      </c>
      <c r="AI4" s="199" t="s">
        <v>205</v>
      </c>
      <c r="AJ4" s="5" t="s">
        <v>85</v>
      </c>
      <c r="AK4" s="199" t="s">
        <v>206</v>
      </c>
      <c r="AL4" s="199"/>
      <c r="AM4" s="199" t="s">
        <v>181</v>
      </c>
      <c r="AN4" s="199" t="s">
        <v>182</v>
      </c>
      <c r="AO4" s="199" t="s">
        <v>85</v>
      </c>
    </row>
    <row r="5" spans="1:42" x14ac:dyDescent="0.25">
      <c r="A5" s="354"/>
      <c r="B5" s="354"/>
      <c r="C5" s="354"/>
      <c r="D5" s="178"/>
      <c r="E5" s="355"/>
      <c r="F5" s="355"/>
      <c r="G5" s="355"/>
      <c r="H5" s="180"/>
      <c r="I5" s="355"/>
      <c r="J5" s="355"/>
      <c r="K5" s="180"/>
      <c r="L5" s="355"/>
      <c r="M5" s="355"/>
      <c r="N5" s="355"/>
      <c r="O5" s="355"/>
      <c r="P5" s="180"/>
      <c r="Q5" s="362"/>
      <c r="R5" s="180"/>
      <c r="S5" s="355"/>
      <c r="T5" s="180"/>
      <c r="U5" s="355"/>
      <c r="V5" s="355"/>
      <c r="W5" s="355"/>
      <c r="X5" s="178"/>
      <c r="Y5" s="354"/>
      <c r="Z5" s="354"/>
      <c r="AA5" s="354"/>
      <c r="AB5" s="178"/>
      <c r="AC5" s="354"/>
      <c r="AD5" s="354"/>
      <c r="AE5" s="354"/>
      <c r="AF5" s="354"/>
      <c r="AG5" s="357"/>
      <c r="AH5" s="178"/>
      <c r="AI5" s="354"/>
      <c r="AJ5" s="358"/>
      <c r="AK5" s="354"/>
      <c r="AL5" s="178"/>
      <c r="AM5" s="359"/>
      <c r="AN5" s="359"/>
      <c r="AO5" s="359"/>
      <c r="AP5" s="178"/>
    </row>
    <row r="6" spans="1:42" x14ac:dyDescent="0.25">
      <c r="A6" s="354"/>
      <c r="B6" s="354"/>
      <c r="C6" s="354"/>
      <c r="D6" s="178"/>
      <c r="E6" s="355"/>
      <c r="F6" s="355"/>
      <c r="G6" s="355"/>
      <c r="H6" s="180"/>
      <c r="I6" s="355"/>
      <c r="J6" s="355"/>
      <c r="K6" s="180"/>
      <c r="L6" s="355"/>
      <c r="M6" s="355"/>
      <c r="N6" s="355"/>
      <c r="O6" s="355"/>
      <c r="P6" s="180"/>
      <c r="Q6" s="355"/>
      <c r="R6" s="180"/>
      <c r="S6" s="355"/>
      <c r="T6" s="180"/>
      <c r="U6" s="355"/>
      <c r="V6" s="355"/>
      <c r="W6" s="355"/>
      <c r="X6" s="178"/>
      <c r="Y6" s="354"/>
      <c r="Z6" s="354"/>
      <c r="AA6" s="354"/>
      <c r="AB6" s="178"/>
      <c r="AC6" s="354"/>
      <c r="AD6" s="354"/>
      <c r="AE6" s="354"/>
      <c r="AF6" s="354"/>
      <c r="AG6" s="354"/>
      <c r="AH6" s="178"/>
      <c r="AI6" s="354"/>
      <c r="AJ6" s="358"/>
      <c r="AK6" s="354"/>
      <c r="AL6" s="178"/>
      <c r="AM6" s="359"/>
      <c r="AN6" s="359"/>
      <c r="AO6" s="359"/>
      <c r="AP6" s="178"/>
    </row>
    <row r="7" spans="1:42" x14ac:dyDescent="0.25">
      <c r="A7" s="354"/>
      <c r="B7" s="354"/>
      <c r="C7" s="354"/>
      <c r="D7" s="178"/>
      <c r="E7" s="355"/>
      <c r="F7" s="355"/>
      <c r="G7" s="355"/>
      <c r="H7" s="180"/>
      <c r="I7" s="355"/>
      <c r="J7" s="355"/>
      <c r="K7" s="180"/>
      <c r="L7" s="355"/>
      <c r="M7" s="355"/>
      <c r="N7" s="355"/>
      <c r="O7" s="355"/>
      <c r="P7" s="180"/>
      <c r="Q7" s="355"/>
      <c r="R7" s="180"/>
      <c r="S7" s="355"/>
      <c r="T7" s="180"/>
      <c r="U7" s="355"/>
      <c r="V7" s="355"/>
      <c r="W7" s="355"/>
      <c r="X7" s="178"/>
      <c r="Y7" s="354"/>
      <c r="Z7" s="354"/>
      <c r="AA7" s="354"/>
      <c r="AB7" s="178"/>
      <c r="AC7" s="354"/>
      <c r="AD7" s="354"/>
      <c r="AE7" s="354"/>
      <c r="AF7" s="354"/>
      <c r="AG7" s="354"/>
      <c r="AH7" s="178"/>
      <c r="AI7" s="354"/>
      <c r="AJ7" s="358"/>
      <c r="AK7" s="354"/>
      <c r="AL7" s="178"/>
      <c r="AM7" s="359"/>
      <c r="AN7" s="359"/>
      <c r="AO7" s="359"/>
      <c r="AP7" s="178"/>
    </row>
    <row r="8" spans="1:42" x14ac:dyDescent="0.25">
      <c r="A8" s="354"/>
      <c r="B8" s="354"/>
      <c r="C8" s="354"/>
      <c r="D8" s="178"/>
      <c r="E8" s="355"/>
      <c r="F8" s="355"/>
      <c r="G8" s="355"/>
      <c r="H8" s="180"/>
      <c r="I8" s="355"/>
      <c r="J8" s="355"/>
      <c r="K8" s="180"/>
      <c r="L8" s="355"/>
      <c r="M8" s="355"/>
      <c r="N8" s="355"/>
      <c r="O8" s="355"/>
      <c r="P8" s="180"/>
      <c r="Q8" s="355"/>
      <c r="R8" s="180"/>
      <c r="S8" s="355"/>
      <c r="T8" s="180"/>
      <c r="U8" s="355"/>
      <c r="V8" s="355"/>
      <c r="W8" s="355"/>
      <c r="X8" s="178"/>
      <c r="Y8" s="354"/>
      <c r="Z8" s="354"/>
      <c r="AA8" s="354"/>
      <c r="AB8" s="178"/>
      <c r="AC8" s="354"/>
      <c r="AD8" s="354"/>
      <c r="AE8" s="354"/>
      <c r="AF8" s="354"/>
      <c r="AG8" s="354"/>
      <c r="AH8" s="178"/>
      <c r="AI8" s="354"/>
      <c r="AJ8" s="358"/>
      <c r="AK8" s="354"/>
      <c r="AL8" s="178"/>
      <c r="AM8" s="359"/>
      <c r="AN8" s="359"/>
      <c r="AO8" s="359"/>
      <c r="AP8" s="178"/>
    </row>
    <row r="9" spans="1:42" x14ac:dyDescent="0.25">
      <c r="A9" s="354"/>
      <c r="B9" s="354"/>
      <c r="C9" s="354"/>
      <c r="D9" s="178"/>
      <c r="E9" s="355"/>
      <c r="F9" s="355"/>
      <c r="G9" s="355"/>
      <c r="H9" s="180"/>
      <c r="I9" s="355"/>
      <c r="J9" s="355"/>
      <c r="K9" s="180"/>
      <c r="L9" s="355"/>
      <c r="M9" s="355"/>
      <c r="N9" s="355"/>
      <c r="O9" s="355"/>
      <c r="P9" s="180"/>
      <c r="Q9" s="355"/>
      <c r="R9" s="180"/>
      <c r="S9" s="355"/>
      <c r="T9" s="180"/>
      <c r="U9" s="355"/>
      <c r="V9" s="355"/>
      <c r="W9" s="355"/>
      <c r="X9" s="178"/>
      <c r="Y9" s="354"/>
      <c r="Z9" s="354"/>
      <c r="AA9" s="354"/>
      <c r="AB9" s="178"/>
      <c r="AC9" s="354"/>
      <c r="AD9" s="354"/>
      <c r="AE9" s="354"/>
      <c r="AF9" s="354"/>
      <c r="AG9" s="354"/>
      <c r="AH9" s="178"/>
      <c r="AI9" s="354"/>
      <c r="AJ9" s="358"/>
      <c r="AK9" s="354"/>
      <c r="AL9" s="178"/>
      <c r="AM9" s="359"/>
      <c r="AN9" s="359"/>
      <c r="AO9" s="359"/>
      <c r="AP9" s="178"/>
    </row>
    <row r="10" spans="1:42" x14ac:dyDescent="0.25">
      <c r="A10" s="354"/>
      <c r="B10" s="354"/>
      <c r="C10" s="354"/>
      <c r="D10" s="178"/>
      <c r="E10" s="355"/>
      <c r="F10" s="355"/>
      <c r="G10" s="355"/>
      <c r="H10" s="180"/>
      <c r="I10" s="355"/>
      <c r="J10" s="355"/>
      <c r="K10" s="180"/>
      <c r="L10" s="355"/>
      <c r="M10" s="355"/>
      <c r="N10" s="355"/>
      <c r="O10" s="355"/>
      <c r="P10" s="180"/>
      <c r="Q10" s="355"/>
      <c r="R10" s="180"/>
      <c r="S10" s="355"/>
      <c r="T10" s="180"/>
      <c r="U10" s="355"/>
      <c r="V10" s="355"/>
      <c r="W10" s="355"/>
      <c r="X10" s="178"/>
      <c r="Y10" s="354"/>
      <c r="Z10" s="354"/>
      <c r="AA10" s="354"/>
      <c r="AB10" s="178"/>
      <c r="AC10" s="354"/>
      <c r="AD10" s="354"/>
      <c r="AE10" s="354"/>
      <c r="AF10" s="354"/>
      <c r="AG10" s="354"/>
      <c r="AH10" s="178"/>
      <c r="AI10" s="354"/>
      <c r="AJ10" s="358"/>
      <c r="AK10" s="354"/>
      <c r="AL10" s="178"/>
      <c r="AM10" s="359"/>
      <c r="AN10" s="359"/>
      <c r="AO10" s="359"/>
      <c r="AP10" s="178"/>
    </row>
    <row r="11" spans="1:42" x14ac:dyDescent="0.25">
      <c r="A11" s="354"/>
      <c r="B11" s="354"/>
      <c r="C11" s="354"/>
      <c r="D11" s="178"/>
      <c r="E11" s="355"/>
      <c r="F11" s="355"/>
      <c r="G11" s="355"/>
      <c r="H11" s="180"/>
      <c r="I11" s="355"/>
      <c r="J11" s="355"/>
      <c r="K11" s="180"/>
      <c r="L11" s="355"/>
      <c r="M11" s="355"/>
      <c r="N11" s="355"/>
      <c r="O11" s="355"/>
      <c r="P11" s="180"/>
      <c r="Q11" s="355"/>
      <c r="R11" s="180"/>
      <c r="S11" s="355"/>
      <c r="T11" s="180"/>
      <c r="U11" s="355"/>
      <c r="V11" s="355"/>
      <c r="W11" s="355"/>
      <c r="X11" s="178"/>
      <c r="Y11" s="354"/>
      <c r="Z11" s="354"/>
      <c r="AA11" s="354"/>
      <c r="AB11" s="178"/>
      <c r="AC11" s="354"/>
      <c r="AD11" s="354"/>
      <c r="AE11" s="354"/>
      <c r="AF11" s="354"/>
      <c r="AG11" s="354"/>
      <c r="AH11" s="178"/>
      <c r="AI11" s="354"/>
      <c r="AJ11" s="358"/>
      <c r="AK11" s="354"/>
      <c r="AL11" s="178"/>
      <c r="AM11" s="359"/>
      <c r="AN11" s="359"/>
      <c r="AO11" s="359"/>
      <c r="AP11" s="178"/>
    </row>
    <row r="12" spans="1:42" x14ac:dyDescent="0.25">
      <c r="A12" s="354"/>
      <c r="B12" s="354"/>
      <c r="C12" s="354"/>
      <c r="D12" s="178"/>
      <c r="E12" s="355"/>
      <c r="F12" s="355"/>
      <c r="G12" s="355"/>
      <c r="H12" s="180"/>
      <c r="I12" s="355"/>
      <c r="J12" s="355"/>
      <c r="K12" s="180"/>
      <c r="L12" s="355"/>
      <c r="M12" s="355"/>
      <c r="N12" s="355"/>
      <c r="O12" s="355"/>
      <c r="P12" s="180"/>
      <c r="Q12" s="355"/>
      <c r="R12" s="180"/>
      <c r="S12" s="355"/>
      <c r="T12" s="180"/>
      <c r="U12" s="355"/>
      <c r="V12" s="355"/>
      <c r="W12" s="355"/>
      <c r="X12" s="178"/>
      <c r="Y12" s="354"/>
      <c r="Z12" s="354"/>
      <c r="AA12" s="354"/>
      <c r="AB12" s="178"/>
      <c r="AC12" s="354"/>
      <c r="AD12" s="354"/>
      <c r="AE12" s="354"/>
      <c r="AF12" s="354"/>
      <c r="AG12" s="354"/>
      <c r="AH12" s="178"/>
      <c r="AI12" s="354"/>
      <c r="AJ12" s="358"/>
      <c r="AK12" s="354"/>
      <c r="AL12" s="178"/>
      <c r="AM12" s="359"/>
      <c r="AN12" s="359"/>
      <c r="AO12" s="359"/>
      <c r="AP12" s="178"/>
    </row>
    <row r="13" spans="1:42" x14ac:dyDescent="0.25">
      <c r="A13" s="354"/>
      <c r="B13" s="354"/>
      <c r="C13" s="354"/>
      <c r="D13" s="178"/>
      <c r="E13" s="355"/>
      <c r="F13" s="355"/>
      <c r="G13" s="355"/>
      <c r="H13" s="180"/>
      <c r="I13" s="355"/>
      <c r="J13" s="355"/>
      <c r="K13" s="180"/>
      <c r="L13" s="355"/>
      <c r="M13" s="355"/>
      <c r="N13" s="355"/>
      <c r="O13" s="355"/>
      <c r="P13" s="180"/>
      <c r="Q13" s="355"/>
      <c r="R13" s="180"/>
      <c r="S13" s="355"/>
      <c r="T13" s="180"/>
      <c r="U13" s="355"/>
      <c r="V13" s="355"/>
      <c r="W13" s="355"/>
      <c r="X13" s="178"/>
      <c r="Y13" s="354"/>
      <c r="Z13" s="354"/>
      <c r="AA13" s="354"/>
      <c r="AB13" s="178"/>
      <c r="AC13" s="354"/>
      <c r="AD13" s="354"/>
      <c r="AE13" s="354"/>
      <c r="AF13" s="354"/>
      <c r="AG13" s="354"/>
      <c r="AH13" s="178"/>
      <c r="AI13" s="354"/>
      <c r="AJ13" s="358"/>
      <c r="AK13" s="354"/>
      <c r="AL13" s="178"/>
      <c r="AM13" s="359"/>
      <c r="AN13" s="359"/>
      <c r="AO13" s="359"/>
      <c r="AP13" s="178"/>
    </row>
    <row r="14" spans="1:42" x14ac:dyDescent="0.25">
      <c r="A14" s="354"/>
      <c r="B14" s="354"/>
      <c r="C14" s="354"/>
      <c r="D14" s="178"/>
      <c r="E14" s="355"/>
      <c r="F14" s="355"/>
      <c r="G14" s="355"/>
      <c r="H14" s="180"/>
      <c r="I14" s="355"/>
      <c r="J14" s="355"/>
      <c r="K14" s="180"/>
      <c r="L14" s="355"/>
      <c r="M14" s="355"/>
      <c r="N14" s="355"/>
      <c r="O14" s="355"/>
      <c r="P14" s="180"/>
      <c r="Q14" s="355"/>
      <c r="R14" s="180"/>
      <c r="S14" s="355"/>
      <c r="T14" s="180"/>
      <c r="U14" s="355"/>
      <c r="V14" s="355"/>
      <c r="W14" s="355"/>
      <c r="X14" s="178"/>
      <c r="Y14" s="354"/>
      <c r="Z14" s="354"/>
      <c r="AA14" s="354"/>
      <c r="AB14" s="178"/>
      <c r="AC14" s="354"/>
      <c r="AD14" s="354"/>
      <c r="AE14" s="354"/>
      <c r="AF14" s="354"/>
      <c r="AG14" s="354"/>
      <c r="AH14" s="178"/>
      <c r="AI14" s="354"/>
      <c r="AJ14" s="358"/>
      <c r="AK14" s="354"/>
      <c r="AL14" s="178"/>
      <c r="AM14" s="359"/>
      <c r="AN14" s="359"/>
      <c r="AO14" s="359"/>
      <c r="AP14" s="178"/>
    </row>
    <row r="15" spans="1:42" x14ac:dyDescent="0.25">
      <c r="A15" s="354"/>
      <c r="B15" s="354"/>
      <c r="C15" s="354"/>
      <c r="D15" s="178"/>
      <c r="E15" s="355"/>
      <c r="F15" s="355"/>
      <c r="G15" s="355"/>
      <c r="H15" s="180"/>
      <c r="I15" s="355"/>
      <c r="J15" s="355"/>
      <c r="K15" s="180"/>
      <c r="L15" s="355"/>
      <c r="M15" s="355"/>
      <c r="N15" s="355"/>
      <c r="O15" s="355"/>
      <c r="P15" s="180"/>
      <c r="Q15" s="355"/>
      <c r="R15" s="180"/>
      <c r="S15" s="355"/>
      <c r="T15" s="180"/>
      <c r="U15" s="355"/>
      <c r="V15" s="355"/>
      <c r="W15" s="355"/>
      <c r="X15" s="178"/>
      <c r="Y15" s="354"/>
      <c r="Z15" s="354"/>
      <c r="AA15" s="354"/>
      <c r="AB15" s="178"/>
      <c r="AC15" s="354"/>
      <c r="AD15" s="354"/>
      <c r="AE15" s="354"/>
      <c r="AF15" s="354"/>
      <c r="AG15" s="354"/>
      <c r="AH15" s="178"/>
      <c r="AI15" s="354"/>
      <c r="AJ15" s="358"/>
      <c r="AK15" s="354"/>
      <c r="AL15" s="178"/>
      <c r="AM15" s="359"/>
      <c r="AN15" s="359"/>
      <c r="AO15" s="359"/>
      <c r="AP15" s="178"/>
    </row>
    <row r="16" spans="1:42" x14ac:dyDescent="0.25">
      <c r="A16" s="354"/>
      <c r="B16" s="354"/>
      <c r="C16" s="354"/>
      <c r="D16" s="178"/>
      <c r="E16" s="355"/>
      <c r="F16" s="355"/>
      <c r="G16" s="355"/>
      <c r="H16" s="180"/>
      <c r="I16" s="355"/>
      <c r="J16" s="355"/>
      <c r="K16" s="180"/>
      <c r="L16" s="355"/>
      <c r="M16" s="355"/>
      <c r="N16" s="355"/>
      <c r="O16" s="355"/>
      <c r="P16" s="180"/>
      <c r="Q16" s="355"/>
      <c r="R16" s="180"/>
      <c r="S16" s="355"/>
      <c r="T16" s="180"/>
      <c r="U16" s="355"/>
      <c r="V16" s="355"/>
      <c r="W16" s="355"/>
      <c r="X16" s="178"/>
      <c r="Y16" s="354"/>
      <c r="Z16" s="354"/>
      <c r="AA16" s="354"/>
      <c r="AB16" s="178"/>
      <c r="AC16" s="354"/>
      <c r="AD16" s="354"/>
      <c r="AE16" s="354"/>
      <c r="AF16" s="354"/>
      <c r="AG16" s="354"/>
      <c r="AH16" s="178"/>
      <c r="AI16" s="354"/>
      <c r="AJ16" s="358"/>
      <c r="AK16" s="354"/>
      <c r="AL16" s="178"/>
      <c r="AM16" s="359"/>
      <c r="AN16" s="359"/>
      <c r="AO16" s="359"/>
      <c r="AP16" s="178"/>
    </row>
    <row r="17" spans="1:41" x14ac:dyDescent="0.25">
      <c r="A17" s="354"/>
      <c r="B17" s="354"/>
      <c r="C17" s="354"/>
      <c r="D17" s="178"/>
      <c r="E17" s="355"/>
      <c r="F17" s="355"/>
      <c r="G17" s="355"/>
      <c r="H17" s="180"/>
      <c r="I17" s="355"/>
      <c r="J17" s="355"/>
      <c r="K17" s="180"/>
      <c r="L17" s="355"/>
      <c r="M17" s="355"/>
      <c r="N17" s="355"/>
      <c r="O17" s="355"/>
      <c r="P17" s="180"/>
      <c r="Q17" s="355"/>
      <c r="R17" s="180"/>
      <c r="S17" s="355"/>
      <c r="T17" s="180"/>
      <c r="U17" s="355"/>
      <c r="V17" s="355"/>
      <c r="W17" s="355"/>
      <c r="X17" s="178"/>
      <c r="Y17" s="354"/>
      <c r="Z17" s="354"/>
      <c r="AA17" s="354"/>
      <c r="AB17" s="178"/>
      <c r="AC17" s="354"/>
      <c r="AD17" s="354"/>
      <c r="AE17" s="354"/>
      <c r="AF17" s="354"/>
      <c r="AG17" s="354"/>
      <c r="AH17" s="178"/>
      <c r="AI17" s="354"/>
      <c r="AJ17" s="358"/>
      <c r="AK17" s="354"/>
      <c r="AL17" s="178"/>
      <c r="AM17" s="359"/>
      <c r="AN17" s="359"/>
      <c r="AO17" s="359"/>
    </row>
    <row r="18" spans="1:41" x14ac:dyDescent="0.25">
      <c r="A18" s="354"/>
      <c r="B18" s="354"/>
      <c r="C18" s="354"/>
      <c r="D18" s="178"/>
      <c r="E18" s="355"/>
      <c r="F18" s="355"/>
      <c r="G18" s="355"/>
      <c r="H18" s="180"/>
      <c r="I18" s="355"/>
      <c r="J18" s="355"/>
      <c r="K18" s="180"/>
      <c r="L18" s="355"/>
      <c r="M18" s="355"/>
      <c r="N18" s="355"/>
      <c r="O18" s="355"/>
      <c r="P18" s="180"/>
      <c r="Q18" s="355"/>
      <c r="R18" s="180"/>
      <c r="S18" s="355"/>
      <c r="T18" s="180"/>
      <c r="U18" s="355"/>
      <c r="V18" s="355"/>
      <c r="W18" s="355"/>
      <c r="X18" s="178"/>
      <c r="Y18" s="354"/>
      <c r="Z18" s="354"/>
      <c r="AA18" s="354"/>
      <c r="AB18" s="178"/>
      <c r="AC18" s="354"/>
      <c r="AD18" s="354"/>
      <c r="AE18" s="354"/>
      <c r="AF18" s="354"/>
      <c r="AG18" s="354"/>
      <c r="AH18" s="178"/>
      <c r="AI18" s="354"/>
      <c r="AJ18" s="358"/>
      <c r="AK18" s="354"/>
      <c r="AL18" s="178"/>
      <c r="AM18" s="359"/>
      <c r="AN18" s="359"/>
      <c r="AO18" s="359"/>
    </row>
    <row r="19" spans="1:41" x14ac:dyDescent="0.25">
      <c r="A19" s="354"/>
      <c r="B19" s="354"/>
      <c r="C19" s="354"/>
      <c r="D19" s="178"/>
      <c r="E19" s="355"/>
      <c r="F19" s="355"/>
      <c r="G19" s="355"/>
      <c r="H19" s="180"/>
      <c r="I19" s="355"/>
      <c r="J19" s="355"/>
      <c r="K19" s="180"/>
      <c r="L19" s="355"/>
      <c r="M19" s="355"/>
      <c r="N19" s="355"/>
      <c r="O19" s="355"/>
      <c r="P19" s="180"/>
      <c r="Q19" s="355"/>
      <c r="R19" s="180"/>
      <c r="S19" s="355"/>
      <c r="T19" s="180"/>
      <c r="U19" s="355"/>
      <c r="V19" s="355"/>
      <c r="W19" s="355"/>
      <c r="X19" s="178"/>
      <c r="Y19" s="354"/>
      <c r="Z19" s="354"/>
      <c r="AA19" s="354"/>
      <c r="AB19" s="178"/>
      <c r="AC19" s="354"/>
      <c r="AD19" s="354"/>
      <c r="AE19" s="354"/>
      <c r="AF19" s="354"/>
      <c r="AG19" s="354"/>
      <c r="AH19" s="178"/>
      <c r="AI19" s="354"/>
      <c r="AJ19" s="358"/>
      <c r="AK19" s="354"/>
      <c r="AL19" s="178"/>
      <c r="AM19" s="359"/>
      <c r="AN19" s="359"/>
      <c r="AO19" s="359"/>
    </row>
    <row r="20" spans="1:41" x14ac:dyDescent="0.25">
      <c r="A20" s="354"/>
      <c r="B20" s="354"/>
      <c r="C20" s="354"/>
      <c r="D20" s="178"/>
      <c r="E20" s="355"/>
      <c r="F20" s="355"/>
      <c r="G20" s="355"/>
      <c r="H20" s="180"/>
      <c r="I20" s="355"/>
      <c r="J20" s="355"/>
      <c r="K20" s="180"/>
      <c r="L20" s="355"/>
      <c r="M20" s="355"/>
      <c r="N20" s="355"/>
      <c r="O20" s="355"/>
      <c r="P20" s="180"/>
      <c r="Q20" s="355"/>
      <c r="R20" s="180"/>
      <c r="S20" s="355"/>
      <c r="T20" s="180"/>
      <c r="U20" s="355"/>
      <c r="V20" s="355"/>
      <c r="W20" s="355"/>
      <c r="X20" s="178"/>
      <c r="Y20" s="354"/>
      <c r="Z20" s="354"/>
      <c r="AA20" s="354"/>
      <c r="AB20" s="178"/>
      <c r="AC20" s="354"/>
      <c r="AD20" s="354"/>
      <c r="AE20" s="354"/>
      <c r="AF20" s="354"/>
      <c r="AG20" s="354"/>
      <c r="AH20" s="178"/>
      <c r="AI20" s="354"/>
      <c r="AJ20" s="358"/>
      <c r="AK20" s="354"/>
      <c r="AL20" s="178"/>
      <c r="AM20" s="359"/>
      <c r="AN20" s="359"/>
      <c r="AO20" s="359"/>
    </row>
    <row r="21" spans="1:41" x14ac:dyDescent="0.25">
      <c r="A21" s="354"/>
      <c r="B21" s="354"/>
      <c r="C21" s="354"/>
      <c r="D21" s="178"/>
      <c r="E21" s="355"/>
      <c r="F21" s="355"/>
      <c r="G21" s="355"/>
      <c r="H21" s="180"/>
      <c r="I21" s="355"/>
      <c r="J21" s="355"/>
      <c r="K21" s="180"/>
      <c r="L21" s="355"/>
      <c r="M21" s="355"/>
      <c r="N21" s="355"/>
      <c r="O21" s="355"/>
      <c r="P21" s="180"/>
      <c r="Q21" s="355"/>
      <c r="R21" s="180"/>
      <c r="S21" s="355"/>
      <c r="T21" s="180"/>
      <c r="U21" s="355"/>
      <c r="V21" s="355"/>
      <c r="W21" s="355"/>
      <c r="X21" s="178"/>
      <c r="Y21" s="354"/>
      <c r="Z21" s="354"/>
      <c r="AA21" s="354"/>
      <c r="AB21" s="178"/>
      <c r="AC21" s="354"/>
      <c r="AD21" s="354"/>
      <c r="AE21" s="354"/>
      <c r="AF21" s="354"/>
      <c r="AG21" s="354"/>
      <c r="AH21" s="178"/>
      <c r="AI21" s="354"/>
      <c r="AJ21" s="358"/>
      <c r="AK21" s="354"/>
      <c r="AL21" s="178"/>
      <c r="AM21" s="359"/>
      <c r="AN21" s="359"/>
      <c r="AO21" s="359"/>
    </row>
    <row r="22" spans="1:41" x14ac:dyDescent="0.25">
      <c r="A22" s="354"/>
      <c r="B22" s="354"/>
      <c r="C22" s="354"/>
      <c r="D22" s="178"/>
      <c r="E22" s="355"/>
      <c r="F22" s="355"/>
      <c r="G22" s="355"/>
      <c r="H22" s="180"/>
      <c r="I22" s="355"/>
      <c r="J22" s="355"/>
      <c r="K22" s="180"/>
      <c r="L22" s="355"/>
      <c r="M22" s="355"/>
      <c r="N22" s="355"/>
      <c r="O22" s="355"/>
      <c r="P22" s="180"/>
      <c r="Q22" s="355"/>
      <c r="R22" s="180"/>
      <c r="S22" s="355"/>
      <c r="T22" s="180"/>
      <c r="U22" s="355"/>
      <c r="V22" s="355"/>
      <c r="W22" s="355"/>
      <c r="X22" s="178"/>
      <c r="Y22" s="354"/>
      <c r="Z22" s="354"/>
      <c r="AA22" s="354"/>
      <c r="AB22" s="178"/>
      <c r="AC22" s="354"/>
      <c r="AD22" s="354"/>
      <c r="AE22" s="354"/>
      <c r="AF22" s="354"/>
      <c r="AG22" s="354"/>
      <c r="AH22" s="178"/>
      <c r="AI22" s="354"/>
      <c r="AJ22" s="358"/>
      <c r="AK22" s="354"/>
      <c r="AL22" s="178"/>
      <c r="AM22" s="359"/>
      <c r="AN22" s="359"/>
      <c r="AO22" s="359"/>
    </row>
    <row r="23" spans="1:41" x14ac:dyDescent="0.25">
      <c r="A23" s="354"/>
      <c r="B23" s="354"/>
      <c r="C23" s="354"/>
      <c r="D23" s="178"/>
      <c r="E23" s="355"/>
      <c r="F23" s="355"/>
      <c r="G23" s="355"/>
      <c r="H23" s="180"/>
      <c r="I23" s="355"/>
      <c r="J23" s="355"/>
      <c r="K23" s="180"/>
      <c r="L23" s="355"/>
      <c r="M23" s="355"/>
      <c r="N23" s="355"/>
      <c r="O23" s="355"/>
      <c r="P23" s="180"/>
      <c r="Q23" s="355"/>
      <c r="R23" s="180"/>
      <c r="S23" s="355"/>
      <c r="T23" s="180"/>
      <c r="U23" s="355"/>
      <c r="V23" s="355"/>
      <c r="W23" s="355"/>
      <c r="X23" s="178"/>
      <c r="Y23" s="354"/>
      <c r="Z23" s="354"/>
      <c r="AA23" s="354"/>
      <c r="AB23" s="178"/>
      <c r="AC23" s="354"/>
      <c r="AD23" s="354"/>
      <c r="AE23" s="354"/>
      <c r="AF23" s="354"/>
      <c r="AG23" s="354"/>
      <c r="AH23" s="178"/>
      <c r="AI23" s="354"/>
      <c r="AJ23" s="358"/>
      <c r="AK23" s="354"/>
      <c r="AL23" s="178"/>
      <c r="AM23" s="359"/>
      <c r="AN23" s="359"/>
      <c r="AO23" s="359"/>
    </row>
    <row r="24" spans="1:41" x14ac:dyDescent="0.25">
      <c r="A24" s="354"/>
      <c r="B24" s="354"/>
      <c r="C24" s="354"/>
      <c r="D24" s="178"/>
      <c r="E24" s="355"/>
      <c r="F24" s="355"/>
      <c r="G24" s="355"/>
      <c r="H24" s="180"/>
      <c r="I24" s="355"/>
      <c r="J24" s="355"/>
      <c r="K24" s="180"/>
      <c r="L24" s="355"/>
      <c r="M24" s="355"/>
      <c r="N24" s="355"/>
      <c r="O24" s="355"/>
      <c r="P24" s="180"/>
      <c r="Q24" s="355"/>
      <c r="R24" s="180"/>
      <c r="S24" s="355"/>
      <c r="T24" s="180"/>
      <c r="U24" s="355"/>
      <c r="V24" s="355"/>
      <c r="W24" s="355"/>
      <c r="X24" s="178"/>
      <c r="Y24" s="354"/>
      <c r="Z24" s="354"/>
      <c r="AA24" s="354"/>
      <c r="AB24" s="178"/>
      <c r="AC24" s="354"/>
      <c r="AD24" s="354"/>
      <c r="AE24" s="354"/>
      <c r="AF24" s="354"/>
      <c r="AG24" s="354"/>
      <c r="AH24" s="178"/>
      <c r="AI24" s="354"/>
      <c r="AJ24" s="358"/>
      <c r="AK24" s="354"/>
      <c r="AL24" s="178"/>
      <c r="AM24" s="359"/>
      <c r="AN24" s="359"/>
      <c r="AO24" s="359"/>
    </row>
    <row r="25" spans="1:41" x14ac:dyDescent="0.25">
      <c r="A25" s="354"/>
      <c r="B25" s="354"/>
      <c r="C25" s="354"/>
      <c r="D25" s="178"/>
      <c r="E25" s="355"/>
      <c r="F25" s="355"/>
      <c r="G25" s="355"/>
      <c r="H25" s="180"/>
      <c r="I25" s="355"/>
      <c r="J25" s="355"/>
      <c r="K25" s="180"/>
      <c r="L25" s="355"/>
      <c r="M25" s="355"/>
      <c r="N25" s="355"/>
      <c r="O25" s="355"/>
      <c r="P25" s="180"/>
      <c r="Q25" s="355"/>
      <c r="R25" s="180"/>
      <c r="S25" s="355"/>
      <c r="T25" s="180"/>
      <c r="U25" s="355"/>
      <c r="V25" s="355"/>
      <c r="W25" s="355"/>
      <c r="X25" s="178"/>
      <c r="Y25" s="354"/>
      <c r="Z25" s="354"/>
      <c r="AA25" s="354"/>
      <c r="AB25" s="178"/>
      <c r="AC25" s="354"/>
      <c r="AD25" s="354"/>
      <c r="AE25" s="354"/>
      <c r="AF25" s="354"/>
      <c r="AG25" s="354"/>
      <c r="AH25" s="178"/>
      <c r="AI25" s="354"/>
      <c r="AJ25" s="358"/>
      <c r="AK25" s="354"/>
      <c r="AL25" s="178"/>
      <c r="AM25" s="359"/>
      <c r="AN25" s="359"/>
      <c r="AO25" s="359"/>
    </row>
    <row r="26" spans="1:41" x14ac:dyDescent="0.25">
      <c r="A26" s="354"/>
      <c r="B26" s="354"/>
      <c r="C26" s="354"/>
      <c r="D26" s="178"/>
      <c r="E26" s="355"/>
      <c r="F26" s="355"/>
      <c r="G26" s="355"/>
      <c r="H26" s="180"/>
      <c r="I26" s="355"/>
      <c r="J26" s="355"/>
      <c r="K26" s="180"/>
      <c r="L26" s="355"/>
      <c r="M26" s="355"/>
      <c r="N26" s="355"/>
      <c r="O26" s="355"/>
      <c r="P26" s="180"/>
      <c r="Q26" s="355"/>
      <c r="R26" s="180"/>
      <c r="S26" s="355"/>
      <c r="T26" s="180"/>
      <c r="U26" s="355"/>
      <c r="V26" s="355"/>
      <c r="W26" s="355"/>
      <c r="X26" s="178"/>
      <c r="Y26" s="354"/>
      <c r="Z26" s="354"/>
      <c r="AA26" s="354"/>
      <c r="AB26" s="178"/>
      <c r="AC26" s="354"/>
      <c r="AD26" s="354"/>
      <c r="AE26" s="354"/>
      <c r="AF26" s="354"/>
      <c r="AG26" s="354"/>
      <c r="AH26" s="178"/>
      <c r="AI26" s="354"/>
      <c r="AJ26" s="358"/>
      <c r="AK26" s="354"/>
      <c r="AL26" s="178"/>
      <c r="AM26" s="359"/>
      <c r="AN26" s="359"/>
      <c r="AO26" s="359"/>
    </row>
    <row r="27" spans="1:41" x14ac:dyDescent="0.25">
      <c r="A27" s="354"/>
      <c r="B27" s="354"/>
      <c r="C27" s="354"/>
      <c r="D27" s="178"/>
      <c r="E27" s="355"/>
      <c r="F27" s="355"/>
      <c r="G27" s="355"/>
      <c r="H27" s="180"/>
      <c r="I27" s="355"/>
      <c r="J27" s="355"/>
      <c r="K27" s="180"/>
      <c r="L27" s="355"/>
      <c r="M27" s="355"/>
      <c r="N27" s="355"/>
      <c r="O27" s="355"/>
      <c r="P27" s="180"/>
      <c r="Q27" s="355"/>
      <c r="R27" s="180"/>
      <c r="S27" s="355"/>
      <c r="T27" s="180"/>
      <c r="U27" s="355"/>
      <c r="V27" s="355"/>
      <c r="W27" s="355"/>
      <c r="X27" s="178"/>
      <c r="Y27" s="354"/>
      <c r="Z27" s="354"/>
      <c r="AA27" s="354"/>
      <c r="AB27" s="178"/>
      <c r="AC27" s="354"/>
      <c r="AD27" s="354"/>
      <c r="AE27" s="354"/>
      <c r="AF27" s="354"/>
      <c r="AG27" s="354"/>
      <c r="AH27" s="178"/>
      <c r="AI27" s="354"/>
      <c r="AJ27" s="358"/>
      <c r="AK27" s="354"/>
      <c r="AL27" s="178"/>
      <c r="AM27" s="359"/>
      <c r="AN27" s="359"/>
      <c r="AO27" s="359"/>
    </row>
    <row r="28" spans="1:41" x14ac:dyDescent="0.25">
      <c r="A28" s="354"/>
      <c r="B28" s="354"/>
      <c r="C28" s="354"/>
      <c r="D28" s="178"/>
      <c r="E28" s="355"/>
      <c r="F28" s="355"/>
      <c r="G28" s="355"/>
      <c r="H28" s="180"/>
      <c r="I28" s="355"/>
      <c r="J28" s="355"/>
      <c r="K28" s="180"/>
      <c r="L28" s="355"/>
      <c r="M28" s="355"/>
      <c r="N28" s="355"/>
      <c r="O28" s="355"/>
      <c r="P28" s="180"/>
      <c r="Q28" s="355"/>
      <c r="R28" s="180"/>
      <c r="S28" s="355"/>
      <c r="T28" s="180"/>
      <c r="U28" s="355"/>
      <c r="V28" s="355"/>
      <c r="W28" s="355"/>
      <c r="X28" s="178"/>
      <c r="Y28" s="354"/>
      <c r="Z28" s="354"/>
      <c r="AA28" s="354"/>
      <c r="AB28" s="178"/>
      <c r="AC28" s="354"/>
      <c r="AD28" s="354"/>
      <c r="AE28" s="354"/>
      <c r="AF28" s="354"/>
      <c r="AG28" s="354"/>
      <c r="AH28" s="178"/>
      <c r="AI28" s="354"/>
      <c r="AJ28" s="358"/>
      <c r="AK28" s="354"/>
      <c r="AL28" s="178"/>
      <c r="AM28" s="359"/>
      <c r="AN28" s="359"/>
      <c r="AO28" s="359"/>
    </row>
    <row r="29" spans="1:41" x14ac:dyDescent="0.25">
      <c r="A29" s="354"/>
      <c r="B29" s="354"/>
      <c r="C29" s="354"/>
      <c r="D29" s="178"/>
      <c r="E29" s="355"/>
      <c r="F29" s="355"/>
      <c r="G29" s="355"/>
      <c r="H29" s="180"/>
      <c r="I29" s="355"/>
      <c r="J29" s="355"/>
      <c r="K29" s="180"/>
      <c r="L29" s="355"/>
      <c r="M29" s="355"/>
      <c r="N29" s="355"/>
      <c r="O29" s="355"/>
      <c r="P29" s="180"/>
      <c r="Q29" s="355"/>
      <c r="R29" s="180"/>
      <c r="S29" s="355"/>
      <c r="T29" s="180"/>
      <c r="U29" s="355"/>
      <c r="V29" s="355"/>
      <c r="W29" s="355"/>
      <c r="X29" s="178"/>
      <c r="Y29" s="354"/>
      <c r="Z29" s="354"/>
      <c r="AA29" s="354"/>
      <c r="AB29" s="178"/>
      <c r="AC29" s="354"/>
      <c r="AD29" s="354"/>
      <c r="AE29" s="354"/>
      <c r="AF29" s="354"/>
      <c r="AG29" s="354"/>
      <c r="AH29" s="178"/>
      <c r="AI29" s="354"/>
      <c r="AJ29" s="358"/>
      <c r="AK29" s="354"/>
      <c r="AL29" s="178"/>
      <c r="AM29" s="359"/>
      <c r="AN29" s="359"/>
      <c r="AO29" s="359"/>
    </row>
    <row r="30" spans="1:41" x14ac:dyDescent="0.25">
      <c r="A30" s="354"/>
      <c r="B30" s="354"/>
      <c r="C30" s="354"/>
      <c r="D30" s="178"/>
      <c r="E30" s="355"/>
      <c r="F30" s="355"/>
      <c r="G30" s="355"/>
      <c r="H30" s="180"/>
      <c r="I30" s="355"/>
      <c r="J30" s="355"/>
      <c r="K30" s="180"/>
      <c r="L30" s="355"/>
      <c r="M30" s="355"/>
      <c r="N30" s="355"/>
      <c r="O30" s="355"/>
      <c r="P30" s="180"/>
      <c r="Q30" s="355"/>
      <c r="R30" s="180"/>
      <c r="S30" s="355"/>
      <c r="T30" s="180"/>
      <c r="U30" s="355"/>
      <c r="V30" s="355"/>
      <c r="W30" s="355"/>
      <c r="X30" s="178"/>
      <c r="Y30" s="354"/>
      <c r="Z30" s="354"/>
      <c r="AA30" s="354"/>
      <c r="AB30" s="178"/>
      <c r="AC30" s="354"/>
      <c r="AD30" s="354"/>
      <c r="AE30" s="354"/>
      <c r="AF30" s="354"/>
      <c r="AG30" s="354"/>
      <c r="AH30" s="178"/>
      <c r="AI30" s="354"/>
      <c r="AJ30" s="358"/>
      <c r="AK30" s="354"/>
      <c r="AL30" s="178"/>
      <c r="AM30" s="359"/>
      <c r="AN30" s="359"/>
      <c r="AO30" s="359"/>
    </row>
    <row r="31" spans="1:41" x14ac:dyDescent="0.25">
      <c r="A31" s="354"/>
      <c r="B31" s="354"/>
      <c r="C31" s="354"/>
      <c r="D31" s="178"/>
      <c r="E31" s="355"/>
      <c r="F31" s="355"/>
      <c r="G31" s="355"/>
      <c r="H31" s="180"/>
      <c r="I31" s="355"/>
      <c r="J31" s="355"/>
      <c r="K31" s="180"/>
      <c r="L31" s="355"/>
      <c r="M31" s="355"/>
      <c r="N31" s="355"/>
      <c r="O31" s="355"/>
      <c r="P31" s="180"/>
      <c r="Q31" s="355"/>
      <c r="R31" s="180"/>
      <c r="S31" s="355"/>
      <c r="T31" s="180"/>
      <c r="U31" s="355"/>
      <c r="V31" s="355"/>
      <c r="W31" s="355"/>
      <c r="X31" s="178"/>
      <c r="Y31" s="354"/>
      <c r="Z31" s="354"/>
      <c r="AA31" s="354"/>
      <c r="AB31" s="178"/>
      <c r="AC31" s="354"/>
      <c r="AD31" s="354"/>
      <c r="AE31" s="354"/>
      <c r="AF31" s="354"/>
      <c r="AG31" s="354"/>
      <c r="AH31" s="178"/>
      <c r="AI31" s="354"/>
      <c r="AJ31" s="358"/>
      <c r="AK31" s="354"/>
      <c r="AL31" s="178"/>
      <c r="AM31" s="359"/>
      <c r="AN31" s="359"/>
      <c r="AO31" s="359"/>
    </row>
    <row r="32" spans="1:41" x14ac:dyDescent="0.25">
      <c r="A32" s="354"/>
      <c r="B32" s="354"/>
      <c r="C32" s="354"/>
      <c r="D32" s="178"/>
      <c r="E32" s="355"/>
      <c r="F32" s="355"/>
      <c r="G32" s="355"/>
      <c r="H32" s="180"/>
      <c r="I32" s="355"/>
      <c r="J32" s="355"/>
      <c r="K32" s="180"/>
      <c r="L32" s="355"/>
      <c r="M32" s="355"/>
      <c r="N32" s="355"/>
      <c r="O32" s="355"/>
      <c r="P32" s="180"/>
      <c r="Q32" s="355"/>
      <c r="R32" s="180"/>
      <c r="S32" s="355"/>
      <c r="T32" s="180"/>
      <c r="U32" s="355"/>
      <c r="V32" s="355"/>
      <c r="W32" s="355"/>
      <c r="X32" s="178"/>
      <c r="Y32" s="354"/>
      <c r="Z32" s="354"/>
      <c r="AA32" s="354"/>
      <c r="AB32" s="178"/>
      <c r="AC32" s="354"/>
      <c r="AD32" s="354"/>
      <c r="AE32" s="354"/>
      <c r="AF32" s="354"/>
      <c r="AG32" s="354"/>
      <c r="AH32" s="178"/>
      <c r="AI32" s="354"/>
      <c r="AJ32" s="358"/>
      <c r="AK32" s="354"/>
      <c r="AL32" s="178"/>
      <c r="AM32" s="359"/>
      <c r="AN32" s="359"/>
      <c r="AO32" s="359"/>
    </row>
    <row r="33" spans="1:41" ht="16.5" customHeight="1" thickBot="1" x14ac:dyDescent="0.3">
      <c r="A33" s="306" t="s">
        <v>86</v>
      </c>
      <c r="B33" s="306"/>
      <c r="C33" s="306"/>
      <c r="D33" s="181"/>
      <c r="E33" s="182">
        <f>SUM(E5:E32)</f>
        <v>0</v>
      </c>
      <c r="F33" s="182">
        <f>SUM(F5:F32)</f>
        <v>0</v>
      </c>
      <c r="G33" s="182">
        <f>SUM(G5:G32)</f>
        <v>0</v>
      </c>
      <c r="H33" s="183">
        <f t="shared" ref="H33:AN33" si="0">SUM(H5:H32)</f>
        <v>0</v>
      </c>
      <c r="I33" s="183"/>
      <c r="J33" s="183"/>
      <c r="K33" s="183">
        <f t="shared" si="0"/>
        <v>0</v>
      </c>
      <c r="L33" s="182">
        <f t="shared" si="0"/>
        <v>0</v>
      </c>
      <c r="M33" s="183"/>
      <c r="N33" s="183"/>
      <c r="O33" s="183"/>
      <c r="P33" s="183">
        <f t="shared" si="0"/>
        <v>0</v>
      </c>
      <c r="Q33" s="182">
        <f t="shared" si="0"/>
        <v>0</v>
      </c>
      <c r="R33" s="183">
        <f t="shared" si="0"/>
        <v>0</v>
      </c>
      <c r="S33" s="182">
        <f t="shared" si="0"/>
        <v>0</v>
      </c>
      <c r="T33" s="182">
        <f t="shared" si="0"/>
        <v>0</v>
      </c>
      <c r="U33" s="182">
        <f t="shared" si="0"/>
        <v>0</v>
      </c>
      <c r="V33" s="182">
        <f t="shared" si="0"/>
        <v>0</v>
      </c>
      <c r="W33" s="182">
        <f t="shared" si="0"/>
        <v>0</v>
      </c>
      <c r="X33" s="183">
        <f t="shared" si="0"/>
        <v>0</v>
      </c>
      <c r="Y33" s="182"/>
      <c r="Z33" s="182"/>
      <c r="AA33" s="183"/>
      <c r="AB33" s="182">
        <f t="shared" si="0"/>
        <v>0</v>
      </c>
      <c r="AC33" s="182">
        <f>SUM(AC5:AC32)</f>
        <v>0</v>
      </c>
      <c r="AD33" s="182">
        <f t="shared" si="0"/>
        <v>0</v>
      </c>
      <c r="AE33" s="182">
        <f t="shared" si="0"/>
        <v>0</v>
      </c>
      <c r="AF33" s="182">
        <f t="shared" si="0"/>
        <v>0</v>
      </c>
      <c r="AG33" s="183"/>
      <c r="AH33" s="183">
        <f t="shared" si="0"/>
        <v>0</v>
      </c>
      <c r="AI33" s="183"/>
      <c r="AJ33" s="183"/>
      <c r="AK33" s="183"/>
      <c r="AL33" s="183">
        <f t="shared" si="0"/>
        <v>0</v>
      </c>
      <c r="AM33" s="192">
        <f t="shared" si="0"/>
        <v>0</v>
      </c>
      <c r="AN33" s="192">
        <f t="shared" si="0"/>
        <v>0</v>
      </c>
      <c r="AO33" s="193"/>
    </row>
    <row r="34" spans="1:41" ht="15.75" thickBot="1" x14ac:dyDescent="0.3">
      <c r="A34" s="307" t="s">
        <v>87</v>
      </c>
      <c r="B34" s="307"/>
      <c r="C34" s="307"/>
      <c r="D34" s="307"/>
      <c r="E34" s="307"/>
      <c r="F34" s="24"/>
      <c r="G34" s="11">
        <f>E33+G33</f>
        <v>0</v>
      </c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</row>
    <row r="35" spans="1:41" ht="15.75" customHeight="1" x14ac:dyDescent="0.25">
      <c r="A35" s="299" t="s">
        <v>47</v>
      </c>
      <c r="B35" s="299"/>
      <c r="C35" s="299"/>
      <c r="D35" s="299"/>
      <c r="E35" s="299"/>
      <c r="F35" s="299"/>
      <c r="G35" s="299"/>
      <c r="H35" s="184"/>
      <c r="I35" s="184"/>
      <c r="J35" s="184"/>
      <c r="K35" s="184"/>
      <c r="L35" s="343" t="s">
        <v>88</v>
      </c>
      <c r="M35" s="356"/>
      <c r="N35" s="356"/>
      <c r="O35" s="356"/>
      <c r="P35" s="356"/>
      <c r="Q35" s="356"/>
      <c r="R35" s="356"/>
      <c r="S35" s="356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94"/>
      <c r="AN35" s="194"/>
      <c r="AO35" s="194"/>
    </row>
    <row r="36" spans="1:41" s="69" customFormat="1" x14ac:dyDescent="0.25">
      <c r="A36" s="344" t="s">
        <v>50</v>
      </c>
      <c r="B36" s="344"/>
      <c r="C36" s="344"/>
      <c r="D36" s="179"/>
      <c r="E36" s="68">
        <f>'Histology Request Form'!C49</f>
        <v>0</v>
      </c>
      <c r="F36" s="68"/>
      <c r="G36" s="179"/>
      <c r="H36" s="179"/>
      <c r="I36" s="179"/>
      <c r="J36" s="179"/>
      <c r="K36" s="179"/>
      <c r="L36" s="70" t="s">
        <v>50</v>
      </c>
      <c r="M36" s="345"/>
      <c r="N36" s="68">
        <f>'Histology Request Form'!C49</f>
        <v>0</v>
      </c>
      <c r="O36" s="179"/>
      <c r="P36" s="179"/>
      <c r="Q36" s="179"/>
      <c r="R36" s="179"/>
      <c r="S36" s="179"/>
      <c r="T36" s="179"/>
      <c r="U36" s="345" t="s">
        <v>50</v>
      </c>
      <c r="V36" s="95"/>
      <c r="W36" s="68">
        <f>'Histology Request Form'!C49</f>
        <v>0</v>
      </c>
      <c r="X36" s="179"/>
      <c r="Y36" s="179"/>
      <c r="Z36" s="179"/>
      <c r="AA36" s="179"/>
      <c r="AB36" s="179"/>
      <c r="AC36" s="344" t="s">
        <v>50</v>
      </c>
      <c r="AD36" s="344"/>
      <c r="AE36" s="68">
        <f>'Histology Request Form'!C49</f>
        <v>0</v>
      </c>
      <c r="AF36" s="179"/>
      <c r="AG36" s="179"/>
      <c r="AH36" s="179"/>
      <c r="AI36" s="344" t="s">
        <v>50</v>
      </c>
      <c r="AJ36" s="344"/>
      <c r="AK36" s="68">
        <f>'Histology Request Form'!C49</f>
        <v>0</v>
      </c>
      <c r="AL36" s="179"/>
      <c r="AM36" s="195"/>
      <c r="AN36" s="195"/>
      <c r="AO36" s="195"/>
    </row>
  </sheetData>
  <sheetProtection algorithmName="SHA-512" hashValue="bXdx0bidF7UDtdqWAn1kkGpn3WqnzJI8uJLRG3XU0tt3BMh6/H9kV5CDsoyvYRsmfIOBcYSxHSB4SNQ2qOYzcw==" saltValue="jvIP97OEiQ2EUxk9DHlCaQ==" spinCount="100000" sheet="1" objects="1" scenarios="1"/>
  <customSheetViews>
    <customSheetView guid="{4E408B28-DB62-4A0D-B9E3-05D3B704A1B6}" showPageBreaks="1" fitToPage="1" view="pageLayout">
      <selection activeCell="G15" sqref="G15"/>
      <pageMargins left="0" right="0" top="0" bottom="0" header="0" footer="0"/>
      <printOptions gridLines="1"/>
      <pageSetup scale="89" orientation="landscape" r:id="rId1"/>
    </customSheetView>
  </customSheetViews>
  <mergeCells count="19">
    <mergeCell ref="E1:W1"/>
    <mergeCell ref="J2:J3"/>
    <mergeCell ref="A36:C36"/>
    <mergeCell ref="A35:G35"/>
    <mergeCell ref="U2:W2"/>
    <mergeCell ref="A33:C33"/>
    <mergeCell ref="A34:E34"/>
    <mergeCell ref="E2:G2"/>
    <mergeCell ref="I2:I3"/>
    <mergeCell ref="L2:O2"/>
    <mergeCell ref="Q2:Q3"/>
    <mergeCell ref="AC36:AD36"/>
    <mergeCell ref="AI36:AJ36"/>
    <mergeCell ref="M35:S35"/>
    <mergeCell ref="AM2:AO2"/>
    <mergeCell ref="AI2:AK2"/>
    <mergeCell ref="S2:S3"/>
    <mergeCell ref="Y2:AA2"/>
    <mergeCell ref="AC2:AG2"/>
  </mergeCells>
  <printOptions gridLines="1"/>
  <pageMargins left="0.7" right="0.7" top="0.75" bottom="0.75" header="0.3" footer="0.3"/>
  <pageSetup orientation="portrait" r:id="rId2"/>
  <colBreaks count="5" manualBreakCount="5">
    <brk id="10" max="1048575" man="1"/>
    <brk id="19" max="1048575" man="1"/>
    <brk id="27" max="1048575" man="1"/>
    <brk id="33" max="1048575" man="1"/>
    <brk id="37" max="1048575" man="1"/>
  </colBreaks>
  <customProperties>
    <customPr name="EpmWorksheetKeyString_GUID" r:id="rId3"/>
  </customPropertie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5647D13-1DAE-47E7-8BDE-7C97FBDB8D22}">
          <x14:formula1>
            <xm:f>Key!$B$5:$B$6</xm:f>
          </x14:formula1>
          <xm:sqref>J5:J32</xm:sqref>
        </x14:dataValidation>
        <x14:dataValidation type="list" allowBlank="1" showInputMessage="1" showErrorMessage="1" xr:uid="{29EF26B3-FA7C-4F38-988A-62AD22130CED}">
          <x14:formula1>
            <xm:f>Key!$B$2:$B$3</xm:f>
          </x14:formula1>
          <xm:sqref>I5:I32</xm:sqref>
        </x14:dataValidation>
        <x14:dataValidation type="list" allowBlank="1" showInputMessage="1" showErrorMessage="1" xr:uid="{AF94BB91-B075-4F75-A3E6-979AA28E08CB}">
          <x14:formula1>
            <xm:f>Key!$B$8:$B$9</xm:f>
          </x14:formula1>
          <xm:sqref>N5:N32</xm:sqref>
        </x14:dataValidation>
        <x14:dataValidation type="list" allowBlank="1" showInputMessage="1" showErrorMessage="1" xr:uid="{F9693DEC-C147-447D-B3AE-FFD8819F5321}">
          <x14:formula1>
            <xm:f>Key!$B$11:$B$12</xm:f>
          </x14:formula1>
          <xm:sqref>AA5:AA32</xm:sqref>
        </x14:dataValidation>
        <x14:dataValidation type="list" allowBlank="1" showInputMessage="1" showErrorMessage="1" xr:uid="{68E561AA-B7C9-463A-8DD1-93923ECCC914}">
          <x14:formula1>
            <xm:f>Key!$B$14:$B$15</xm:f>
          </x14:formula1>
          <xm:sqref>AJ4:AJ32</xm:sqref>
        </x14:dataValidation>
        <x14:dataValidation type="list" allowBlank="1" showInputMessage="1" showErrorMessage="1" xr:uid="{A00FF7EB-E834-49B4-9749-E83701BFB583}">
          <x14:formula1>
            <xm:f>Key!$B$25:$B$26</xm:f>
          </x14:formula1>
          <xm:sqref>AM5:AN32</xm:sqref>
        </x14:dataValidation>
        <x14:dataValidation type="list" allowBlank="1" showInputMessage="1" showErrorMessage="1" xr:uid="{46C16DB8-828E-4D1E-A7E7-8FEB15C0404F}">
          <x14:formula1>
            <xm:f>Key!$B$17:$B$18</xm:f>
          </x14:formula1>
          <xm:sqref>AO5:AO32</xm:sqref>
        </x14:dataValidation>
        <x14:dataValidation type="list" allowBlank="1" showInputMessage="1" showErrorMessage="1" xr:uid="{7D4B1429-0720-43FB-A020-7E6D57D2B9A6}">
          <x14:formula1>
            <xm:f>Key!$B$31:$B$38</xm:f>
          </x14:formula1>
          <xm:sqref>M5:M32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4AB3-EEF1-43E3-AE64-664AA8EAB09B}">
  <sheetPr>
    <tabColor rgb="FFFFC000"/>
  </sheetPr>
  <dimension ref="A1:AP36"/>
  <sheetViews>
    <sheetView zoomScaleNormal="100" zoomScaleSheetLayoutView="100" zoomScalePageLayoutView="60" workbookViewId="0">
      <pane xSplit="1" topLeftCell="B1" activePane="topRight" state="frozen"/>
      <selection activeCell="A2" sqref="A2"/>
      <selection pane="topRight" activeCell="K18" sqref="K18"/>
    </sheetView>
  </sheetViews>
  <sheetFormatPr defaultColWidth="11" defaultRowHeight="15" x14ac:dyDescent="0.25"/>
  <cols>
    <col min="1" max="1" width="26.25" style="3" customWidth="1"/>
    <col min="2" max="2" width="6.5" style="3" bestFit="1" customWidth="1"/>
    <col min="3" max="3" width="9.375" style="3" bestFit="1" customWidth="1"/>
    <col min="4" max="4" width="0.875" style="3" customWidth="1"/>
    <col min="5" max="5" width="9.5" style="3" bestFit="1" customWidth="1"/>
    <col min="6" max="7" width="7.375" style="3" bestFit="1" customWidth="1"/>
    <col min="8" max="8" width="0.75" style="3" customWidth="1"/>
    <col min="9" max="9" width="6.625" style="3" bestFit="1" customWidth="1"/>
    <col min="10" max="10" width="7.875" style="3" customWidth="1"/>
    <col min="11" max="11" width="1.25" style="3" customWidth="1"/>
    <col min="12" max="12" width="17.375" style="3" bestFit="1" customWidth="1"/>
    <col min="13" max="13" width="14.75" style="3" bestFit="1" customWidth="1"/>
    <col min="14" max="14" width="17.875" style="3" bestFit="1" customWidth="1"/>
    <col min="15" max="15" width="12.25" style="3" bestFit="1" customWidth="1"/>
    <col min="16" max="16" width="1.25" style="3" customWidth="1"/>
    <col min="17" max="17" width="8.125" style="3" bestFit="1" customWidth="1"/>
    <col min="18" max="18" width="1" style="3" customWidth="1"/>
    <col min="19" max="19" width="5.5" style="3" bestFit="1" customWidth="1"/>
    <col min="20" max="20" width="0.75" style="3" customWidth="1"/>
    <col min="21" max="23" width="12.625" style="3" customWidth="1"/>
    <col min="24" max="24" width="1.25" style="3" customWidth="1"/>
    <col min="25" max="27" width="12.625" style="3" customWidth="1"/>
    <col min="28" max="28" width="1.25" style="3" customWidth="1"/>
    <col min="29" max="33" width="12.625" style="3" customWidth="1"/>
    <col min="34" max="34" width="1" style="3" customWidth="1"/>
    <col min="35" max="37" width="14.625" style="3" customWidth="1"/>
    <col min="38" max="38" width="1.375" style="3" customWidth="1"/>
    <col min="39" max="40" width="16.625" style="191" customWidth="1"/>
    <col min="41" max="41" width="12.75" style="191" customWidth="1"/>
    <col min="42" max="16384" width="11" style="3"/>
  </cols>
  <sheetData>
    <row r="1" spans="1:42" customFormat="1" ht="15.75" customHeight="1" x14ac:dyDescent="0.25">
      <c r="A1" s="353">
        <v>1</v>
      </c>
      <c r="B1" s="353"/>
      <c r="C1" s="353"/>
      <c r="E1" s="305" t="s">
        <v>223</v>
      </c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AM1" s="188"/>
      <c r="AN1" s="188"/>
      <c r="AO1" s="188"/>
    </row>
    <row r="2" spans="1:42" customFormat="1" ht="80.25" customHeight="1" x14ac:dyDescent="0.25">
      <c r="A2" s="352" t="s">
        <v>52</v>
      </c>
      <c r="B2" s="352"/>
      <c r="C2" s="352"/>
      <c r="D2" s="6"/>
      <c r="E2" s="308" t="s">
        <v>53</v>
      </c>
      <c r="F2" s="308"/>
      <c r="G2" s="308"/>
      <c r="H2" s="8"/>
      <c r="I2" s="348" t="s">
        <v>219</v>
      </c>
      <c r="J2" s="348" t="s">
        <v>54</v>
      </c>
      <c r="K2" s="8"/>
      <c r="L2" s="346" t="s">
        <v>55</v>
      </c>
      <c r="M2" s="346"/>
      <c r="N2" s="346"/>
      <c r="O2" s="346"/>
      <c r="P2" s="57"/>
      <c r="Q2" s="309" t="s">
        <v>56</v>
      </c>
      <c r="R2" s="58"/>
      <c r="S2" s="302" t="s">
        <v>57</v>
      </c>
      <c r="T2" s="7"/>
      <c r="U2" s="349" t="s">
        <v>224</v>
      </c>
      <c r="V2" s="349"/>
      <c r="W2" s="349"/>
      <c r="Y2" s="350" t="s">
        <v>225</v>
      </c>
      <c r="Z2" s="350"/>
      <c r="AA2" s="350"/>
      <c r="AB2" s="178"/>
      <c r="AC2" s="303" t="s">
        <v>58</v>
      </c>
      <c r="AD2" s="304"/>
      <c r="AE2" s="304"/>
      <c r="AF2" s="304"/>
      <c r="AG2" s="304"/>
      <c r="AI2" s="301" t="s">
        <v>59</v>
      </c>
      <c r="AJ2" s="301"/>
      <c r="AK2" s="301"/>
      <c r="AM2" s="300" t="s">
        <v>60</v>
      </c>
      <c r="AN2" s="300"/>
      <c r="AO2" s="300"/>
      <c r="AP2" s="57"/>
    </row>
    <row r="3" spans="1:42" s="4" customFormat="1" ht="76.5" x14ac:dyDescent="0.25">
      <c r="A3" s="9" t="s">
        <v>61</v>
      </c>
      <c r="B3" s="9" t="s">
        <v>62</v>
      </c>
      <c r="C3" s="9" t="s">
        <v>63</v>
      </c>
      <c r="D3" s="9"/>
      <c r="E3" s="347" t="s">
        <v>216</v>
      </c>
      <c r="F3" s="347" t="s">
        <v>217</v>
      </c>
      <c r="G3" s="347" t="s">
        <v>218</v>
      </c>
      <c r="H3" s="10"/>
      <c r="I3" s="348"/>
      <c r="J3" s="348"/>
      <c r="K3" s="10"/>
      <c r="L3" s="59" t="s">
        <v>220</v>
      </c>
      <c r="M3" s="59" t="s">
        <v>221</v>
      </c>
      <c r="N3" s="59" t="s">
        <v>222</v>
      </c>
      <c r="O3" s="59" t="s">
        <v>65</v>
      </c>
      <c r="P3" s="58"/>
      <c r="Q3" s="309"/>
      <c r="R3" s="58"/>
      <c r="S3" s="302"/>
      <c r="T3" s="9"/>
      <c r="U3" s="360" t="s">
        <v>226</v>
      </c>
      <c r="V3" s="361" t="s">
        <v>211</v>
      </c>
      <c r="W3" s="361" t="s">
        <v>227</v>
      </c>
      <c r="Y3" s="361" t="s">
        <v>229</v>
      </c>
      <c r="Z3" s="361" t="s">
        <v>228</v>
      </c>
      <c r="AA3" s="351" t="s">
        <v>66</v>
      </c>
      <c r="AC3" s="64" t="s">
        <v>67</v>
      </c>
      <c r="AD3" s="65" t="s">
        <v>68</v>
      </c>
      <c r="AE3" s="64" t="s">
        <v>69</v>
      </c>
      <c r="AF3" s="64" t="s">
        <v>70</v>
      </c>
      <c r="AG3" s="65" t="s">
        <v>230</v>
      </c>
      <c r="AI3" s="66" t="s">
        <v>71</v>
      </c>
      <c r="AJ3" s="66" t="s">
        <v>72</v>
      </c>
      <c r="AK3" s="66" t="s">
        <v>73</v>
      </c>
      <c r="AL3" s="67"/>
      <c r="AM3" s="189" t="s">
        <v>74</v>
      </c>
      <c r="AN3" s="189" t="s">
        <v>75</v>
      </c>
      <c r="AO3" s="190" t="s">
        <v>76</v>
      </c>
    </row>
    <row r="4" spans="1:42" s="5" customFormat="1" ht="30" customHeight="1" x14ac:dyDescent="0.25">
      <c r="A4" s="56" t="s">
        <v>77</v>
      </c>
      <c r="B4" s="56" t="s">
        <v>78</v>
      </c>
      <c r="C4" s="5" t="s">
        <v>79</v>
      </c>
      <c r="E4" s="5">
        <v>0</v>
      </c>
      <c r="F4" s="5">
        <v>2</v>
      </c>
      <c r="G4" s="5">
        <v>1</v>
      </c>
      <c r="I4" s="5" t="s">
        <v>80</v>
      </c>
      <c r="J4" s="5" t="s">
        <v>81</v>
      </c>
      <c r="L4" s="5">
        <v>4</v>
      </c>
      <c r="M4" s="56" t="s">
        <v>82</v>
      </c>
      <c r="N4" s="5" t="s">
        <v>81</v>
      </c>
      <c r="O4" s="5" t="s">
        <v>83</v>
      </c>
      <c r="Q4" s="5">
        <v>6</v>
      </c>
      <c r="S4" s="5">
        <v>8</v>
      </c>
      <c r="U4" s="5">
        <v>1</v>
      </c>
      <c r="V4" s="5">
        <v>2</v>
      </c>
      <c r="W4" s="5">
        <v>0</v>
      </c>
      <c r="Y4" s="56">
        <v>1</v>
      </c>
      <c r="Z4" s="5">
        <v>1</v>
      </c>
      <c r="AA4" s="5" t="s">
        <v>84</v>
      </c>
      <c r="AC4" s="5">
        <v>5</v>
      </c>
      <c r="AD4" s="5">
        <v>10</v>
      </c>
      <c r="AE4" s="5">
        <v>50</v>
      </c>
      <c r="AF4" s="5">
        <v>9</v>
      </c>
      <c r="AG4" s="199">
        <v>10</v>
      </c>
      <c r="AI4" s="199" t="s">
        <v>205</v>
      </c>
      <c r="AJ4" s="5" t="s">
        <v>85</v>
      </c>
      <c r="AK4" s="199" t="s">
        <v>206</v>
      </c>
      <c r="AL4" s="199"/>
      <c r="AM4" s="199" t="s">
        <v>181</v>
      </c>
      <c r="AN4" s="199" t="s">
        <v>182</v>
      </c>
      <c r="AO4" s="199" t="s">
        <v>85</v>
      </c>
    </row>
    <row r="5" spans="1:42" x14ac:dyDescent="0.25">
      <c r="A5" s="354"/>
      <c r="B5" s="354"/>
      <c r="C5" s="354"/>
      <c r="D5" s="178"/>
      <c r="E5" s="355"/>
      <c r="F5" s="355"/>
      <c r="G5" s="355"/>
      <c r="H5" s="180"/>
      <c r="I5" s="355"/>
      <c r="J5" s="355"/>
      <c r="K5" s="180"/>
      <c r="L5" s="355"/>
      <c r="M5" s="355"/>
      <c r="N5" s="355"/>
      <c r="O5" s="355"/>
      <c r="P5" s="180"/>
      <c r="Q5" s="355"/>
      <c r="R5" s="180"/>
      <c r="S5" s="355"/>
      <c r="T5" s="180"/>
      <c r="U5" s="355"/>
      <c r="V5" s="355"/>
      <c r="W5" s="355"/>
      <c r="X5" s="178"/>
      <c r="Y5" s="354"/>
      <c r="Z5" s="354"/>
      <c r="AA5" s="354"/>
      <c r="AB5" s="178"/>
      <c r="AC5" s="354"/>
      <c r="AD5" s="354"/>
      <c r="AE5" s="354"/>
      <c r="AF5" s="354"/>
      <c r="AG5" s="357"/>
      <c r="AH5" s="178"/>
      <c r="AI5" s="354"/>
      <c r="AJ5" s="358"/>
      <c r="AK5" s="354"/>
      <c r="AL5" s="178"/>
      <c r="AM5" s="359"/>
      <c r="AN5" s="359"/>
      <c r="AO5" s="359"/>
      <c r="AP5" s="178"/>
    </row>
    <row r="6" spans="1:42" x14ac:dyDescent="0.25">
      <c r="A6" s="354"/>
      <c r="B6" s="354"/>
      <c r="C6" s="354"/>
      <c r="D6" s="178"/>
      <c r="E6" s="355"/>
      <c r="F6" s="355"/>
      <c r="G6" s="355"/>
      <c r="H6" s="180"/>
      <c r="I6" s="355"/>
      <c r="J6" s="355"/>
      <c r="K6" s="180"/>
      <c r="L6" s="355"/>
      <c r="M6" s="355"/>
      <c r="N6" s="355"/>
      <c r="O6" s="355"/>
      <c r="P6" s="180"/>
      <c r="Q6" s="355"/>
      <c r="R6" s="180"/>
      <c r="S6" s="355"/>
      <c r="T6" s="180"/>
      <c r="U6" s="355"/>
      <c r="V6" s="355"/>
      <c r="W6" s="355"/>
      <c r="X6" s="178"/>
      <c r="Y6" s="354"/>
      <c r="Z6" s="354"/>
      <c r="AA6" s="354"/>
      <c r="AB6" s="178"/>
      <c r="AC6" s="354"/>
      <c r="AD6" s="354"/>
      <c r="AE6" s="354"/>
      <c r="AF6" s="354"/>
      <c r="AG6" s="354"/>
      <c r="AH6" s="178"/>
      <c r="AI6" s="354"/>
      <c r="AJ6" s="358"/>
      <c r="AK6" s="354"/>
      <c r="AL6" s="178"/>
      <c r="AM6" s="359"/>
      <c r="AN6" s="359"/>
      <c r="AO6" s="359"/>
      <c r="AP6" s="178"/>
    </row>
    <row r="7" spans="1:42" x14ac:dyDescent="0.25">
      <c r="A7" s="354"/>
      <c r="B7" s="354"/>
      <c r="C7" s="354"/>
      <c r="D7" s="178"/>
      <c r="E7" s="355"/>
      <c r="F7" s="355"/>
      <c r="G7" s="355"/>
      <c r="H7" s="180"/>
      <c r="I7" s="355"/>
      <c r="J7" s="355"/>
      <c r="K7" s="180"/>
      <c r="L7" s="355"/>
      <c r="M7" s="355"/>
      <c r="N7" s="355"/>
      <c r="O7" s="355"/>
      <c r="P7" s="180"/>
      <c r="Q7" s="355"/>
      <c r="R7" s="180"/>
      <c r="S7" s="355"/>
      <c r="T7" s="180"/>
      <c r="U7" s="355"/>
      <c r="V7" s="355"/>
      <c r="W7" s="355"/>
      <c r="X7" s="178"/>
      <c r="Y7" s="354"/>
      <c r="Z7" s="354"/>
      <c r="AA7" s="354"/>
      <c r="AB7" s="178"/>
      <c r="AC7" s="354"/>
      <c r="AD7" s="354"/>
      <c r="AE7" s="354"/>
      <c r="AF7" s="354"/>
      <c r="AG7" s="354"/>
      <c r="AH7" s="178"/>
      <c r="AI7" s="354"/>
      <c r="AJ7" s="358"/>
      <c r="AK7" s="354"/>
      <c r="AL7" s="178"/>
      <c r="AM7" s="359"/>
      <c r="AN7" s="359"/>
      <c r="AO7" s="359"/>
      <c r="AP7" s="178"/>
    </row>
    <row r="8" spans="1:42" x14ac:dyDescent="0.25">
      <c r="A8" s="354"/>
      <c r="B8" s="354"/>
      <c r="C8" s="354"/>
      <c r="D8" s="178"/>
      <c r="E8" s="355"/>
      <c r="F8" s="355"/>
      <c r="G8" s="355"/>
      <c r="H8" s="180"/>
      <c r="I8" s="355"/>
      <c r="J8" s="355"/>
      <c r="K8" s="180"/>
      <c r="L8" s="355"/>
      <c r="M8" s="355"/>
      <c r="N8" s="355"/>
      <c r="O8" s="355"/>
      <c r="P8" s="180"/>
      <c r="Q8" s="355"/>
      <c r="R8" s="180"/>
      <c r="S8" s="355"/>
      <c r="T8" s="180"/>
      <c r="U8" s="355"/>
      <c r="V8" s="355"/>
      <c r="W8" s="355"/>
      <c r="X8" s="178"/>
      <c r="Y8" s="354"/>
      <c r="Z8" s="354"/>
      <c r="AA8" s="354"/>
      <c r="AB8" s="178"/>
      <c r="AC8" s="354"/>
      <c r="AD8" s="354"/>
      <c r="AE8" s="354"/>
      <c r="AF8" s="354"/>
      <c r="AG8" s="354"/>
      <c r="AH8" s="178"/>
      <c r="AI8" s="354"/>
      <c r="AJ8" s="358"/>
      <c r="AK8" s="354"/>
      <c r="AL8" s="178"/>
      <c r="AM8" s="359"/>
      <c r="AN8" s="359"/>
      <c r="AO8" s="359"/>
      <c r="AP8" s="178"/>
    </row>
    <row r="9" spans="1:42" x14ac:dyDescent="0.25">
      <c r="A9" s="354"/>
      <c r="B9" s="354"/>
      <c r="C9" s="354"/>
      <c r="D9" s="178"/>
      <c r="E9" s="355"/>
      <c r="F9" s="355"/>
      <c r="G9" s="355"/>
      <c r="H9" s="180"/>
      <c r="I9" s="355"/>
      <c r="J9" s="355"/>
      <c r="K9" s="180"/>
      <c r="L9" s="355"/>
      <c r="M9" s="355"/>
      <c r="N9" s="355"/>
      <c r="O9" s="355"/>
      <c r="P9" s="180"/>
      <c r="Q9" s="355"/>
      <c r="R9" s="180"/>
      <c r="S9" s="355"/>
      <c r="T9" s="180"/>
      <c r="U9" s="355"/>
      <c r="V9" s="355"/>
      <c r="W9" s="355"/>
      <c r="X9" s="178"/>
      <c r="Y9" s="354"/>
      <c r="Z9" s="354"/>
      <c r="AA9" s="354"/>
      <c r="AB9" s="178"/>
      <c r="AC9" s="354"/>
      <c r="AD9" s="354"/>
      <c r="AE9" s="354"/>
      <c r="AF9" s="354"/>
      <c r="AG9" s="354"/>
      <c r="AH9" s="178"/>
      <c r="AI9" s="354"/>
      <c r="AJ9" s="358"/>
      <c r="AK9" s="354"/>
      <c r="AL9" s="178"/>
      <c r="AM9" s="359"/>
      <c r="AN9" s="359"/>
      <c r="AO9" s="359"/>
      <c r="AP9" s="178"/>
    </row>
    <row r="10" spans="1:42" x14ac:dyDescent="0.25">
      <c r="A10" s="354"/>
      <c r="B10" s="354"/>
      <c r="C10" s="354"/>
      <c r="D10" s="178"/>
      <c r="E10" s="355"/>
      <c r="F10" s="355"/>
      <c r="G10" s="355"/>
      <c r="H10" s="180"/>
      <c r="I10" s="355"/>
      <c r="J10" s="355"/>
      <c r="K10" s="180"/>
      <c r="L10" s="355"/>
      <c r="M10" s="355"/>
      <c r="N10" s="355"/>
      <c r="O10" s="355"/>
      <c r="P10" s="180"/>
      <c r="Q10" s="355"/>
      <c r="R10" s="180"/>
      <c r="S10" s="355"/>
      <c r="T10" s="180"/>
      <c r="U10" s="355"/>
      <c r="V10" s="355"/>
      <c r="W10" s="355"/>
      <c r="X10" s="178"/>
      <c r="Y10" s="354"/>
      <c r="Z10" s="354"/>
      <c r="AA10" s="354"/>
      <c r="AB10" s="178"/>
      <c r="AC10" s="354"/>
      <c r="AD10" s="354"/>
      <c r="AE10" s="354"/>
      <c r="AF10" s="354"/>
      <c r="AG10" s="354"/>
      <c r="AH10" s="178"/>
      <c r="AI10" s="354"/>
      <c r="AJ10" s="358"/>
      <c r="AK10" s="354"/>
      <c r="AL10" s="178"/>
      <c r="AM10" s="359"/>
      <c r="AN10" s="359"/>
      <c r="AO10" s="359"/>
      <c r="AP10" s="178"/>
    </row>
    <row r="11" spans="1:42" x14ac:dyDescent="0.25">
      <c r="A11" s="354"/>
      <c r="B11" s="354"/>
      <c r="C11" s="354"/>
      <c r="D11" s="178"/>
      <c r="E11" s="355"/>
      <c r="F11" s="355"/>
      <c r="G11" s="355"/>
      <c r="H11" s="180"/>
      <c r="I11" s="355"/>
      <c r="J11" s="355"/>
      <c r="K11" s="180"/>
      <c r="L11" s="355"/>
      <c r="M11" s="355"/>
      <c r="N11" s="355"/>
      <c r="O11" s="355"/>
      <c r="P11" s="180"/>
      <c r="Q11" s="355"/>
      <c r="R11" s="180"/>
      <c r="S11" s="355"/>
      <c r="T11" s="180"/>
      <c r="U11" s="355"/>
      <c r="V11" s="355"/>
      <c r="W11" s="355"/>
      <c r="X11" s="178"/>
      <c r="Y11" s="354"/>
      <c r="Z11" s="354"/>
      <c r="AA11" s="354"/>
      <c r="AB11" s="178"/>
      <c r="AC11" s="354"/>
      <c r="AD11" s="354"/>
      <c r="AE11" s="354"/>
      <c r="AF11" s="354"/>
      <c r="AG11" s="354"/>
      <c r="AH11" s="178"/>
      <c r="AI11" s="354"/>
      <c r="AJ11" s="358"/>
      <c r="AK11" s="354"/>
      <c r="AL11" s="178"/>
      <c r="AM11" s="359"/>
      <c r="AN11" s="359"/>
      <c r="AO11" s="359"/>
      <c r="AP11" s="178"/>
    </row>
    <row r="12" spans="1:42" x14ac:dyDescent="0.25">
      <c r="A12" s="354"/>
      <c r="B12" s="354"/>
      <c r="C12" s="354"/>
      <c r="D12" s="178"/>
      <c r="E12" s="355"/>
      <c r="F12" s="355"/>
      <c r="G12" s="355"/>
      <c r="H12" s="180"/>
      <c r="I12" s="355"/>
      <c r="J12" s="355"/>
      <c r="K12" s="180"/>
      <c r="L12" s="355"/>
      <c r="M12" s="355"/>
      <c r="N12" s="355"/>
      <c r="O12" s="355"/>
      <c r="P12" s="180"/>
      <c r="Q12" s="355"/>
      <c r="R12" s="180"/>
      <c r="S12" s="355"/>
      <c r="T12" s="180"/>
      <c r="U12" s="355"/>
      <c r="V12" s="355"/>
      <c r="W12" s="355"/>
      <c r="X12" s="178"/>
      <c r="Y12" s="354"/>
      <c r="Z12" s="354"/>
      <c r="AA12" s="354"/>
      <c r="AB12" s="178"/>
      <c r="AC12" s="354"/>
      <c r="AD12" s="354"/>
      <c r="AE12" s="354"/>
      <c r="AF12" s="354"/>
      <c r="AG12" s="354"/>
      <c r="AH12" s="178"/>
      <c r="AI12" s="354"/>
      <c r="AJ12" s="358"/>
      <c r="AK12" s="354"/>
      <c r="AL12" s="178"/>
      <c r="AM12" s="359"/>
      <c r="AN12" s="359"/>
      <c r="AO12" s="359"/>
      <c r="AP12" s="178"/>
    </row>
    <row r="13" spans="1:42" x14ac:dyDescent="0.25">
      <c r="A13" s="354"/>
      <c r="B13" s="354"/>
      <c r="C13" s="354"/>
      <c r="D13" s="178"/>
      <c r="E13" s="355"/>
      <c r="F13" s="355"/>
      <c r="G13" s="355"/>
      <c r="H13" s="180"/>
      <c r="I13" s="355"/>
      <c r="J13" s="355"/>
      <c r="K13" s="180"/>
      <c r="L13" s="355"/>
      <c r="M13" s="355"/>
      <c r="N13" s="355"/>
      <c r="O13" s="355"/>
      <c r="P13" s="180"/>
      <c r="Q13" s="355"/>
      <c r="R13" s="180"/>
      <c r="S13" s="355"/>
      <c r="T13" s="180"/>
      <c r="U13" s="355"/>
      <c r="V13" s="355"/>
      <c r="W13" s="355"/>
      <c r="X13" s="178"/>
      <c r="Y13" s="354"/>
      <c r="Z13" s="354"/>
      <c r="AA13" s="354"/>
      <c r="AB13" s="178"/>
      <c r="AC13" s="354"/>
      <c r="AD13" s="354"/>
      <c r="AE13" s="354"/>
      <c r="AF13" s="354"/>
      <c r="AG13" s="354"/>
      <c r="AH13" s="178"/>
      <c r="AI13" s="354"/>
      <c r="AJ13" s="358"/>
      <c r="AK13" s="354"/>
      <c r="AL13" s="178"/>
      <c r="AM13" s="359"/>
      <c r="AN13" s="359"/>
      <c r="AO13" s="359"/>
      <c r="AP13" s="178"/>
    </row>
    <row r="14" spans="1:42" x14ac:dyDescent="0.25">
      <c r="A14" s="354"/>
      <c r="B14" s="354"/>
      <c r="C14" s="354"/>
      <c r="D14" s="178"/>
      <c r="E14" s="355"/>
      <c r="F14" s="355"/>
      <c r="G14" s="355"/>
      <c r="H14" s="180"/>
      <c r="I14" s="355"/>
      <c r="J14" s="355"/>
      <c r="K14" s="180"/>
      <c r="L14" s="355"/>
      <c r="M14" s="355"/>
      <c r="N14" s="355"/>
      <c r="O14" s="355"/>
      <c r="P14" s="180"/>
      <c r="Q14" s="355"/>
      <c r="R14" s="180"/>
      <c r="S14" s="355"/>
      <c r="T14" s="180"/>
      <c r="U14" s="355"/>
      <c r="V14" s="355"/>
      <c r="W14" s="355"/>
      <c r="X14" s="178"/>
      <c r="Y14" s="354"/>
      <c r="Z14" s="354"/>
      <c r="AA14" s="354"/>
      <c r="AB14" s="178"/>
      <c r="AC14" s="354"/>
      <c r="AD14" s="354"/>
      <c r="AE14" s="354"/>
      <c r="AF14" s="354"/>
      <c r="AG14" s="354"/>
      <c r="AH14" s="178"/>
      <c r="AI14" s="354"/>
      <c r="AJ14" s="358"/>
      <c r="AK14" s="354"/>
      <c r="AL14" s="178"/>
      <c r="AM14" s="359"/>
      <c r="AN14" s="359"/>
      <c r="AO14" s="359"/>
      <c r="AP14" s="178"/>
    </row>
    <row r="15" spans="1:42" x14ac:dyDescent="0.25">
      <c r="A15" s="354"/>
      <c r="B15" s="354"/>
      <c r="C15" s="354"/>
      <c r="D15" s="178"/>
      <c r="E15" s="355"/>
      <c r="F15" s="355"/>
      <c r="G15" s="355"/>
      <c r="H15" s="180"/>
      <c r="I15" s="355"/>
      <c r="J15" s="355"/>
      <c r="K15" s="180"/>
      <c r="L15" s="355"/>
      <c r="M15" s="355"/>
      <c r="N15" s="355"/>
      <c r="O15" s="355"/>
      <c r="P15" s="180"/>
      <c r="Q15" s="355"/>
      <c r="R15" s="180"/>
      <c r="S15" s="355"/>
      <c r="T15" s="180"/>
      <c r="U15" s="355"/>
      <c r="V15" s="355"/>
      <c r="W15" s="355"/>
      <c r="X15" s="178"/>
      <c r="Y15" s="354"/>
      <c r="Z15" s="354"/>
      <c r="AA15" s="354"/>
      <c r="AB15" s="178"/>
      <c r="AC15" s="354"/>
      <c r="AD15" s="354"/>
      <c r="AE15" s="354"/>
      <c r="AF15" s="354"/>
      <c r="AG15" s="354"/>
      <c r="AH15" s="178"/>
      <c r="AI15" s="354"/>
      <c r="AJ15" s="358"/>
      <c r="AK15" s="354"/>
      <c r="AL15" s="178"/>
      <c r="AM15" s="359"/>
      <c r="AN15" s="359"/>
      <c r="AO15" s="359"/>
      <c r="AP15" s="178"/>
    </row>
    <row r="16" spans="1:42" x14ac:dyDescent="0.25">
      <c r="A16" s="354"/>
      <c r="B16" s="354"/>
      <c r="C16" s="354"/>
      <c r="D16" s="178"/>
      <c r="E16" s="355"/>
      <c r="F16" s="355"/>
      <c r="G16" s="355"/>
      <c r="H16" s="180"/>
      <c r="I16" s="355"/>
      <c r="J16" s="355"/>
      <c r="K16" s="180"/>
      <c r="L16" s="355"/>
      <c r="M16" s="355"/>
      <c r="N16" s="355"/>
      <c r="O16" s="355"/>
      <c r="P16" s="180"/>
      <c r="Q16" s="355"/>
      <c r="R16" s="180"/>
      <c r="S16" s="355"/>
      <c r="T16" s="180"/>
      <c r="U16" s="355"/>
      <c r="V16" s="355"/>
      <c r="W16" s="355"/>
      <c r="X16" s="178"/>
      <c r="Y16" s="354"/>
      <c r="Z16" s="354"/>
      <c r="AA16" s="354"/>
      <c r="AB16" s="178"/>
      <c r="AC16" s="354"/>
      <c r="AD16" s="354"/>
      <c r="AE16" s="354"/>
      <c r="AF16" s="354"/>
      <c r="AG16" s="354"/>
      <c r="AH16" s="178"/>
      <c r="AI16" s="354"/>
      <c r="AJ16" s="358"/>
      <c r="AK16" s="354"/>
      <c r="AL16" s="178"/>
      <c r="AM16" s="359"/>
      <c r="AN16" s="359"/>
      <c r="AO16" s="359"/>
      <c r="AP16" s="178"/>
    </row>
    <row r="17" spans="1:41" x14ac:dyDescent="0.25">
      <c r="A17" s="354"/>
      <c r="B17" s="354"/>
      <c r="C17" s="354"/>
      <c r="D17" s="178"/>
      <c r="E17" s="355"/>
      <c r="F17" s="355"/>
      <c r="G17" s="355"/>
      <c r="H17" s="180"/>
      <c r="I17" s="355"/>
      <c r="J17" s="355"/>
      <c r="K17" s="180"/>
      <c r="L17" s="355"/>
      <c r="M17" s="355"/>
      <c r="N17" s="355"/>
      <c r="O17" s="355"/>
      <c r="P17" s="180"/>
      <c r="Q17" s="355"/>
      <c r="R17" s="180"/>
      <c r="S17" s="355"/>
      <c r="T17" s="180"/>
      <c r="U17" s="355"/>
      <c r="V17" s="355"/>
      <c r="W17" s="355"/>
      <c r="X17" s="178"/>
      <c r="Y17" s="354"/>
      <c r="Z17" s="354"/>
      <c r="AA17" s="354"/>
      <c r="AB17" s="178"/>
      <c r="AC17" s="354"/>
      <c r="AD17" s="354"/>
      <c r="AE17" s="354"/>
      <c r="AF17" s="354"/>
      <c r="AG17" s="354"/>
      <c r="AH17" s="178"/>
      <c r="AI17" s="354"/>
      <c r="AJ17" s="358"/>
      <c r="AK17" s="354"/>
      <c r="AL17" s="178"/>
      <c r="AM17" s="359"/>
      <c r="AN17" s="359"/>
      <c r="AO17" s="359"/>
    </row>
    <row r="18" spans="1:41" x14ac:dyDescent="0.25">
      <c r="A18" s="354"/>
      <c r="B18" s="354"/>
      <c r="C18" s="354"/>
      <c r="D18" s="178"/>
      <c r="E18" s="355"/>
      <c r="F18" s="355"/>
      <c r="G18" s="355"/>
      <c r="H18" s="180"/>
      <c r="I18" s="355"/>
      <c r="J18" s="355"/>
      <c r="K18" s="180"/>
      <c r="L18" s="355"/>
      <c r="M18" s="355"/>
      <c r="N18" s="355"/>
      <c r="O18" s="355"/>
      <c r="P18" s="180"/>
      <c r="Q18" s="355"/>
      <c r="R18" s="180"/>
      <c r="S18" s="355"/>
      <c r="T18" s="180"/>
      <c r="U18" s="355"/>
      <c r="V18" s="355"/>
      <c r="W18" s="355"/>
      <c r="X18" s="178"/>
      <c r="Y18" s="354"/>
      <c r="Z18" s="354"/>
      <c r="AA18" s="354"/>
      <c r="AB18" s="178"/>
      <c r="AC18" s="354"/>
      <c r="AD18" s="354"/>
      <c r="AE18" s="354"/>
      <c r="AF18" s="354"/>
      <c r="AG18" s="354"/>
      <c r="AH18" s="178"/>
      <c r="AI18" s="354"/>
      <c r="AJ18" s="358"/>
      <c r="AK18" s="354"/>
      <c r="AL18" s="178"/>
      <c r="AM18" s="359"/>
      <c r="AN18" s="359"/>
      <c r="AO18" s="359"/>
    </row>
    <row r="19" spans="1:41" x14ac:dyDescent="0.25">
      <c r="A19" s="354"/>
      <c r="B19" s="354"/>
      <c r="C19" s="354"/>
      <c r="D19" s="178"/>
      <c r="E19" s="355"/>
      <c r="F19" s="355"/>
      <c r="G19" s="355"/>
      <c r="H19" s="180"/>
      <c r="I19" s="355"/>
      <c r="J19" s="355"/>
      <c r="K19" s="180"/>
      <c r="L19" s="355"/>
      <c r="M19" s="355"/>
      <c r="N19" s="355"/>
      <c r="O19" s="355"/>
      <c r="P19" s="180"/>
      <c r="Q19" s="355"/>
      <c r="R19" s="180"/>
      <c r="S19" s="355"/>
      <c r="T19" s="180"/>
      <c r="U19" s="355"/>
      <c r="V19" s="355"/>
      <c r="W19" s="355"/>
      <c r="X19" s="178"/>
      <c r="Y19" s="354"/>
      <c r="Z19" s="354"/>
      <c r="AA19" s="354"/>
      <c r="AB19" s="178"/>
      <c r="AC19" s="354"/>
      <c r="AD19" s="354"/>
      <c r="AE19" s="354"/>
      <c r="AF19" s="354"/>
      <c r="AG19" s="354"/>
      <c r="AH19" s="178"/>
      <c r="AI19" s="354"/>
      <c r="AJ19" s="358"/>
      <c r="AK19" s="354"/>
      <c r="AL19" s="178"/>
      <c r="AM19" s="359"/>
      <c r="AN19" s="359"/>
      <c r="AO19" s="359"/>
    </row>
    <row r="20" spans="1:41" x14ac:dyDescent="0.25">
      <c r="A20" s="354"/>
      <c r="B20" s="354"/>
      <c r="C20" s="354"/>
      <c r="D20" s="178"/>
      <c r="E20" s="355"/>
      <c r="F20" s="355"/>
      <c r="G20" s="355"/>
      <c r="H20" s="180"/>
      <c r="I20" s="355"/>
      <c r="J20" s="355"/>
      <c r="K20" s="180"/>
      <c r="L20" s="355"/>
      <c r="M20" s="355"/>
      <c r="N20" s="355"/>
      <c r="O20" s="355"/>
      <c r="P20" s="180"/>
      <c r="Q20" s="355"/>
      <c r="R20" s="180"/>
      <c r="S20" s="355"/>
      <c r="T20" s="180"/>
      <c r="U20" s="355"/>
      <c r="V20" s="355"/>
      <c r="W20" s="355"/>
      <c r="X20" s="178"/>
      <c r="Y20" s="354"/>
      <c r="Z20" s="354"/>
      <c r="AA20" s="354"/>
      <c r="AB20" s="178"/>
      <c r="AC20" s="354"/>
      <c r="AD20" s="354"/>
      <c r="AE20" s="354"/>
      <c r="AF20" s="354"/>
      <c r="AG20" s="354"/>
      <c r="AH20" s="178"/>
      <c r="AI20" s="354"/>
      <c r="AJ20" s="358"/>
      <c r="AK20" s="354"/>
      <c r="AL20" s="178"/>
      <c r="AM20" s="359"/>
      <c r="AN20" s="359"/>
      <c r="AO20" s="359"/>
    </row>
    <row r="21" spans="1:41" x14ac:dyDescent="0.25">
      <c r="A21" s="354"/>
      <c r="B21" s="354"/>
      <c r="C21" s="354"/>
      <c r="D21" s="178"/>
      <c r="E21" s="355"/>
      <c r="F21" s="355"/>
      <c r="G21" s="355"/>
      <c r="H21" s="180"/>
      <c r="I21" s="355"/>
      <c r="J21" s="355"/>
      <c r="K21" s="180"/>
      <c r="L21" s="355"/>
      <c r="M21" s="355"/>
      <c r="N21" s="355"/>
      <c r="O21" s="355"/>
      <c r="P21" s="180"/>
      <c r="Q21" s="355"/>
      <c r="R21" s="180"/>
      <c r="S21" s="355"/>
      <c r="T21" s="180"/>
      <c r="U21" s="355"/>
      <c r="V21" s="355"/>
      <c r="W21" s="355"/>
      <c r="X21" s="178"/>
      <c r="Y21" s="354"/>
      <c r="Z21" s="354"/>
      <c r="AA21" s="354"/>
      <c r="AB21" s="178"/>
      <c r="AC21" s="354"/>
      <c r="AD21" s="354"/>
      <c r="AE21" s="354"/>
      <c r="AF21" s="354"/>
      <c r="AG21" s="354"/>
      <c r="AH21" s="178"/>
      <c r="AI21" s="354"/>
      <c r="AJ21" s="358"/>
      <c r="AK21" s="354"/>
      <c r="AL21" s="178"/>
      <c r="AM21" s="359"/>
      <c r="AN21" s="359"/>
      <c r="AO21" s="359"/>
    </row>
    <row r="22" spans="1:41" x14ac:dyDescent="0.25">
      <c r="A22" s="354"/>
      <c r="B22" s="354"/>
      <c r="C22" s="354"/>
      <c r="D22" s="178"/>
      <c r="E22" s="355"/>
      <c r="F22" s="355"/>
      <c r="G22" s="355"/>
      <c r="H22" s="180"/>
      <c r="I22" s="355"/>
      <c r="J22" s="355"/>
      <c r="K22" s="180"/>
      <c r="L22" s="355"/>
      <c r="M22" s="355"/>
      <c r="N22" s="355"/>
      <c r="O22" s="355"/>
      <c r="P22" s="180"/>
      <c r="Q22" s="355"/>
      <c r="R22" s="180"/>
      <c r="S22" s="355"/>
      <c r="T22" s="180"/>
      <c r="U22" s="355"/>
      <c r="V22" s="355"/>
      <c r="W22" s="355"/>
      <c r="X22" s="178"/>
      <c r="Y22" s="354"/>
      <c r="Z22" s="354"/>
      <c r="AA22" s="354"/>
      <c r="AB22" s="178"/>
      <c r="AC22" s="354"/>
      <c r="AD22" s="354"/>
      <c r="AE22" s="354"/>
      <c r="AF22" s="354"/>
      <c r="AG22" s="354"/>
      <c r="AH22" s="178"/>
      <c r="AI22" s="354"/>
      <c r="AJ22" s="358"/>
      <c r="AK22" s="354"/>
      <c r="AL22" s="178"/>
      <c r="AM22" s="359"/>
      <c r="AN22" s="359"/>
      <c r="AO22" s="359"/>
    </row>
    <row r="23" spans="1:41" x14ac:dyDescent="0.25">
      <c r="A23" s="354"/>
      <c r="B23" s="354"/>
      <c r="C23" s="354"/>
      <c r="D23" s="178"/>
      <c r="E23" s="355"/>
      <c r="F23" s="355"/>
      <c r="G23" s="355"/>
      <c r="H23" s="180"/>
      <c r="I23" s="355"/>
      <c r="J23" s="355"/>
      <c r="K23" s="180"/>
      <c r="L23" s="355"/>
      <c r="M23" s="355"/>
      <c r="N23" s="355"/>
      <c r="O23" s="355"/>
      <c r="P23" s="180"/>
      <c r="Q23" s="355"/>
      <c r="R23" s="180"/>
      <c r="S23" s="355"/>
      <c r="T23" s="180"/>
      <c r="U23" s="355"/>
      <c r="V23" s="355"/>
      <c r="W23" s="355"/>
      <c r="X23" s="178"/>
      <c r="Y23" s="354"/>
      <c r="Z23" s="354"/>
      <c r="AA23" s="354"/>
      <c r="AB23" s="178"/>
      <c r="AC23" s="354"/>
      <c r="AD23" s="354"/>
      <c r="AE23" s="354"/>
      <c r="AF23" s="354"/>
      <c r="AG23" s="354"/>
      <c r="AH23" s="178"/>
      <c r="AI23" s="354"/>
      <c r="AJ23" s="358"/>
      <c r="AK23" s="354"/>
      <c r="AL23" s="178"/>
      <c r="AM23" s="359"/>
      <c r="AN23" s="359"/>
      <c r="AO23" s="359"/>
    </row>
    <row r="24" spans="1:41" x14ac:dyDescent="0.25">
      <c r="A24" s="354"/>
      <c r="B24" s="354"/>
      <c r="C24" s="354"/>
      <c r="D24" s="178"/>
      <c r="E24" s="355"/>
      <c r="F24" s="355"/>
      <c r="G24" s="355"/>
      <c r="H24" s="180"/>
      <c r="I24" s="355"/>
      <c r="J24" s="355"/>
      <c r="K24" s="180"/>
      <c r="L24" s="355"/>
      <c r="M24" s="355"/>
      <c r="N24" s="355"/>
      <c r="O24" s="355"/>
      <c r="P24" s="180"/>
      <c r="Q24" s="355"/>
      <c r="R24" s="180"/>
      <c r="S24" s="355"/>
      <c r="T24" s="180"/>
      <c r="U24" s="355"/>
      <c r="V24" s="355"/>
      <c r="W24" s="355"/>
      <c r="X24" s="178"/>
      <c r="Y24" s="354"/>
      <c r="Z24" s="354"/>
      <c r="AA24" s="354"/>
      <c r="AB24" s="178"/>
      <c r="AC24" s="354"/>
      <c r="AD24" s="354"/>
      <c r="AE24" s="354"/>
      <c r="AF24" s="354"/>
      <c r="AG24" s="354"/>
      <c r="AH24" s="178"/>
      <c r="AI24" s="354"/>
      <c r="AJ24" s="358"/>
      <c r="AK24" s="354"/>
      <c r="AL24" s="178"/>
      <c r="AM24" s="359"/>
      <c r="AN24" s="359"/>
      <c r="AO24" s="359"/>
    </row>
    <row r="25" spans="1:41" x14ac:dyDescent="0.25">
      <c r="A25" s="354"/>
      <c r="B25" s="354"/>
      <c r="C25" s="354"/>
      <c r="D25" s="178"/>
      <c r="E25" s="355"/>
      <c r="F25" s="355"/>
      <c r="G25" s="355"/>
      <c r="H25" s="180"/>
      <c r="I25" s="355"/>
      <c r="J25" s="355"/>
      <c r="K25" s="180"/>
      <c r="L25" s="355"/>
      <c r="M25" s="355"/>
      <c r="N25" s="355"/>
      <c r="O25" s="355"/>
      <c r="P25" s="180"/>
      <c r="Q25" s="355"/>
      <c r="R25" s="180"/>
      <c r="S25" s="355"/>
      <c r="T25" s="180"/>
      <c r="U25" s="355"/>
      <c r="V25" s="355"/>
      <c r="W25" s="355"/>
      <c r="X25" s="178"/>
      <c r="Y25" s="354"/>
      <c r="Z25" s="354"/>
      <c r="AA25" s="354"/>
      <c r="AB25" s="178"/>
      <c r="AC25" s="354"/>
      <c r="AD25" s="354"/>
      <c r="AE25" s="354"/>
      <c r="AF25" s="354"/>
      <c r="AG25" s="354"/>
      <c r="AH25" s="178"/>
      <c r="AI25" s="354"/>
      <c r="AJ25" s="358"/>
      <c r="AK25" s="354"/>
      <c r="AL25" s="178"/>
      <c r="AM25" s="359"/>
      <c r="AN25" s="359"/>
      <c r="AO25" s="359"/>
    </row>
    <row r="26" spans="1:41" x14ac:dyDescent="0.25">
      <c r="A26" s="354"/>
      <c r="B26" s="354"/>
      <c r="C26" s="354"/>
      <c r="D26" s="178"/>
      <c r="E26" s="355"/>
      <c r="F26" s="355"/>
      <c r="G26" s="355"/>
      <c r="H26" s="180"/>
      <c r="I26" s="355"/>
      <c r="J26" s="355"/>
      <c r="K26" s="180"/>
      <c r="L26" s="355"/>
      <c r="M26" s="355"/>
      <c r="N26" s="355"/>
      <c r="O26" s="355"/>
      <c r="P26" s="180"/>
      <c r="Q26" s="355"/>
      <c r="R26" s="180"/>
      <c r="S26" s="355"/>
      <c r="T26" s="180"/>
      <c r="U26" s="355"/>
      <c r="V26" s="355"/>
      <c r="W26" s="355"/>
      <c r="X26" s="178"/>
      <c r="Y26" s="354"/>
      <c r="Z26" s="354"/>
      <c r="AA26" s="354"/>
      <c r="AB26" s="178"/>
      <c r="AC26" s="354"/>
      <c r="AD26" s="354"/>
      <c r="AE26" s="354"/>
      <c r="AF26" s="354"/>
      <c r="AG26" s="354"/>
      <c r="AH26" s="178"/>
      <c r="AI26" s="354"/>
      <c r="AJ26" s="358"/>
      <c r="AK26" s="354"/>
      <c r="AL26" s="178"/>
      <c r="AM26" s="359"/>
      <c r="AN26" s="359"/>
      <c r="AO26" s="359"/>
    </row>
    <row r="27" spans="1:41" x14ac:dyDescent="0.25">
      <c r="A27" s="354"/>
      <c r="B27" s="354"/>
      <c r="C27" s="354"/>
      <c r="D27" s="178"/>
      <c r="E27" s="355"/>
      <c r="F27" s="355"/>
      <c r="G27" s="355"/>
      <c r="H27" s="180"/>
      <c r="I27" s="355"/>
      <c r="J27" s="355"/>
      <c r="K27" s="180"/>
      <c r="L27" s="355"/>
      <c r="M27" s="355"/>
      <c r="N27" s="355"/>
      <c r="O27" s="355"/>
      <c r="P27" s="180"/>
      <c r="Q27" s="355"/>
      <c r="R27" s="180"/>
      <c r="S27" s="355"/>
      <c r="T27" s="180"/>
      <c r="U27" s="355"/>
      <c r="V27" s="355"/>
      <c r="W27" s="355"/>
      <c r="X27" s="178"/>
      <c r="Y27" s="354"/>
      <c r="Z27" s="354"/>
      <c r="AA27" s="354"/>
      <c r="AB27" s="178"/>
      <c r="AC27" s="354"/>
      <c r="AD27" s="354"/>
      <c r="AE27" s="354"/>
      <c r="AF27" s="354"/>
      <c r="AG27" s="354"/>
      <c r="AH27" s="178"/>
      <c r="AI27" s="354"/>
      <c r="AJ27" s="358"/>
      <c r="AK27" s="354"/>
      <c r="AL27" s="178"/>
      <c r="AM27" s="359"/>
      <c r="AN27" s="359"/>
      <c r="AO27" s="359"/>
    </row>
    <row r="28" spans="1:41" x14ac:dyDescent="0.25">
      <c r="A28" s="354"/>
      <c r="B28" s="354"/>
      <c r="C28" s="354"/>
      <c r="D28" s="178"/>
      <c r="E28" s="355"/>
      <c r="F28" s="355"/>
      <c r="G28" s="355"/>
      <c r="H28" s="180"/>
      <c r="I28" s="355"/>
      <c r="J28" s="355"/>
      <c r="K28" s="180"/>
      <c r="L28" s="355"/>
      <c r="M28" s="355"/>
      <c r="N28" s="355"/>
      <c r="O28" s="355"/>
      <c r="P28" s="180"/>
      <c r="Q28" s="355"/>
      <c r="R28" s="180"/>
      <c r="S28" s="355"/>
      <c r="T28" s="180"/>
      <c r="U28" s="355"/>
      <c r="V28" s="355"/>
      <c r="W28" s="355"/>
      <c r="X28" s="178"/>
      <c r="Y28" s="354"/>
      <c r="Z28" s="354"/>
      <c r="AA28" s="354"/>
      <c r="AB28" s="178"/>
      <c r="AC28" s="354"/>
      <c r="AD28" s="354"/>
      <c r="AE28" s="354"/>
      <c r="AF28" s="354"/>
      <c r="AG28" s="354"/>
      <c r="AH28" s="178"/>
      <c r="AI28" s="354"/>
      <c r="AJ28" s="358"/>
      <c r="AK28" s="354"/>
      <c r="AL28" s="178"/>
      <c r="AM28" s="359"/>
      <c r="AN28" s="359"/>
      <c r="AO28" s="359"/>
    </row>
    <row r="29" spans="1:41" x14ac:dyDescent="0.25">
      <c r="A29" s="354"/>
      <c r="B29" s="354"/>
      <c r="C29" s="354"/>
      <c r="D29" s="178"/>
      <c r="E29" s="355"/>
      <c r="F29" s="355"/>
      <c r="G29" s="355"/>
      <c r="H29" s="180"/>
      <c r="I29" s="355"/>
      <c r="J29" s="355"/>
      <c r="K29" s="180"/>
      <c r="L29" s="355"/>
      <c r="M29" s="355"/>
      <c r="N29" s="355"/>
      <c r="O29" s="355"/>
      <c r="P29" s="180"/>
      <c r="Q29" s="355"/>
      <c r="R29" s="180"/>
      <c r="S29" s="355"/>
      <c r="T29" s="180"/>
      <c r="U29" s="355"/>
      <c r="V29" s="355"/>
      <c r="W29" s="355"/>
      <c r="X29" s="178"/>
      <c r="Y29" s="354"/>
      <c r="Z29" s="354"/>
      <c r="AA29" s="354"/>
      <c r="AB29" s="178"/>
      <c r="AC29" s="354"/>
      <c r="AD29" s="354"/>
      <c r="AE29" s="354"/>
      <c r="AF29" s="354"/>
      <c r="AG29" s="354"/>
      <c r="AH29" s="178"/>
      <c r="AI29" s="354"/>
      <c r="AJ29" s="358"/>
      <c r="AK29" s="354"/>
      <c r="AL29" s="178"/>
      <c r="AM29" s="359"/>
      <c r="AN29" s="359"/>
      <c r="AO29" s="359"/>
    </row>
    <row r="30" spans="1:41" x14ac:dyDescent="0.25">
      <c r="A30" s="354"/>
      <c r="B30" s="354"/>
      <c r="C30" s="354"/>
      <c r="D30" s="178"/>
      <c r="E30" s="355"/>
      <c r="F30" s="355"/>
      <c r="G30" s="355"/>
      <c r="H30" s="180"/>
      <c r="I30" s="355"/>
      <c r="J30" s="355"/>
      <c r="K30" s="180"/>
      <c r="L30" s="355"/>
      <c r="M30" s="355"/>
      <c r="N30" s="355"/>
      <c r="O30" s="355"/>
      <c r="P30" s="180"/>
      <c r="Q30" s="355"/>
      <c r="R30" s="180"/>
      <c r="S30" s="355"/>
      <c r="T30" s="180"/>
      <c r="U30" s="355"/>
      <c r="V30" s="355"/>
      <c r="W30" s="355"/>
      <c r="X30" s="178"/>
      <c r="Y30" s="354"/>
      <c r="Z30" s="354"/>
      <c r="AA30" s="354"/>
      <c r="AB30" s="178"/>
      <c r="AC30" s="354"/>
      <c r="AD30" s="354"/>
      <c r="AE30" s="354"/>
      <c r="AF30" s="354"/>
      <c r="AG30" s="354"/>
      <c r="AH30" s="178"/>
      <c r="AI30" s="354"/>
      <c r="AJ30" s="358"/>
      <c r="AK30" s="354"/>
      <c r="AL30" s="178"/>
      <c r="AM30" s="359"/>
      <c r="AN30" s="359"/>
      <c r="AO30" s="359"/>
    </row>
    <row r="31" spans="1:41" x14ac:dyDescent="0.25">
      <c r="A31" s="354"/>
      <c r="B31" s="354"/>
      <c r="C31" s="354"/>
      <c r="D31" s="178"/>
      <c r="E31" s="355"/>
      <c r="F31" s="355"/>
      <c r="G31" s="355"/>
      <c r="H31" s="180"/>
      <c r="I31" s="355"/>
      <c r="J31" s="355"/>
      <c r="K31" s="180"/>
      <c r="L31" s="355"/>
      <c r="M31" s="355"/>
      <c r="N31" s="355"/>
      <c r="O31" s="355"/>
      <c r="P31" s="180"/>
      <c r="Q31" s="355"/>
      <c r="R31" s="180"/>
      <c r="S31" s="355"/>
      <c r="T31" s="180"/>
      <c r="U31" s="355"/>
      <c r="V31" s="355"/>
      <c r="W31" s="355"/>
      <c r="X31" s="178"/>
      <c r="Y31" s="354"/>
      <c r="Z31" s="354"/>
      <c r="AA31" s="354"/>
      <c r="AB31" s="178"/>
      <c r="AC31" s="354"/>
      <c r="AD31" s="354"/>
      <c r="AE31" s="354"/>
      <c r="AF31" s="354"/>
      <c r="AG31" s="354"/>
      <c r="AH31" s="178"/>
      <c r="AI31" s="354"/>
      <c r="AJ31" s="358"/>
      <c r="AK31" s="354"/>
      <c r="AL31" s="178"/>
      <c r="AM31" s="359"/>
      <c r="AN31" s="359"/>
      <c r="AO31" s="359"/>
    </row>
    <row r="32" spans="1:41" x14ac:dyDescent="0.25">
      <c r="A32" s="354"/>
      <c r="B32" s="354"/>
      <c r="C32" s="354"/>
      <c r="D32" s="178"/>
      <c r="E32" s="355"/>
      <c r="F32" s="355"/>
      <c r="G32" s="355"/>
      <c r="H32" s="180"/>
      <c r="I32" s="355"/>
      <c r="J32" s="355"/>
      <c r="K32" s="180"/>
      <c r="L32" s="355"/>
      <c r="M32" s="355"/>
      <c r="N32" s="355"/>
      <c r="O32" s="355"/>
      <c r="P32" s="180"/>
      <c r="Q32" s="355"/>
      <c r="R32" s="180"/>
      <c r="S32" s="355"/>
      <c r="T32" s="180"/>
      <c r="U32" s="355"/>
      <c r="V32" s="355"/>
      <c r="W32" s="355"/>
      <c r="X32" s="178"/>
      <c r="Y32" s="354"/>
      <c r="Z32" s="354"/>
      <c r="AA32" s="354"/>
      <c r="AB32" s="178"/>
      <c r="AC32" s="354"/>
      <c r="AD32" s="354"/>
      <c r="AE32" s="354"/>
      <c r="AF32" s="354"/>
      <c r="AG32" s="354"/>
      <c r="AH32" s="178"/>
      <c r="AI32" s="354"/>
      <c r="AJ32" s="358"/>
      <c r="AK32" s="354"/>
      <c r="AL32" s="178"/>
      <c r="AM32" s="359"/>
      <c r="AN32" s="359"/>
      <c r="AO32" s="359"/>
    </row>
    <row r="33" spans="1:41" ht="16.5" customHeight="1" thickBot="1" x14ac:dyDescent="0.3">
      <c r="A33" s="306" t="s">
        <v>86</v>
      </c>
      <c r="B33" s="306"/>
      <c r="C33" s="306"/>
      <c r="D33" s="181"/>
      <c r="E33" s="182">
        <f>SUM(E5:E32)</f>
        <v>0</v>
      </c>
      <c r="F33" s="182">
        <f>SUM(F5:F32)</f>
        <v>0</v>
      </c>
      <c r="G33" s="182">
        <f>SUM(G5:G32)</f>
        <v>0</v>
      </c>
      <c r="H33" s="183">
        <f t="shared" ref="H33:AN33" si="0">SUM(H5:H32)</f>
        <v>0</v>
      </c>
      <c r="I33" s="183"/>
      <c r="J33" s="183"/>
      <c r="K33" s="183">
        <f t="shared" si="0"/>
        <v>0</v>
      </c>
      <c r="L33" s="182">
        <f t="shared" si="0"/>
        <v>0</v>
      </c>
      <c r="M33" s="183"/>
      <c r="N33" s="183"/>
      <c r="O33" s="183"/>
      <c r="P33" s="183">
        <f t="shared" si="0"/>
        <v>0</v>
      </c>
      <c r="Q33" s="182">
        <f t="shared" si="0"/>
        <v>0</v>
      </c>
      <c r="R33" s="183">
        <f t="shared" si="0"/>
        <v>0</v>
      </c>
      <c r="S33" s="182">
        <f t="shared" si="0"/>
        <v>0</v>
      </c>
      <c r="T33" s="182">
        <f t="shared" si="0"/>
        <v>0</v>
      </c>
      <c r="U33" s="182">
        <f t="shared" si="0"/>
        <v>0</v>
      </c>
      <c r="V33" s="182">
        <f t="shared" si="0"/>
        <v>0</v>
      </c>
      <c r="W33" s="182">
        <f t="shared" si="0"/>
        <v>0</v>
      </c>
      <c r="X33" s="183">
        <f t="shared" si="0"/>
        <v>0</v>
      </c>
      <c r="Y33" s="182"/>
      <c r="Z33" s="182"/>
      <c r="AA33" s="183"/>
      <c r="AB33" s="182">
        <f t="shared" si="0"/>
        <v>0</v>
      </c>
      <c r="AC33" s="182">
        <f>SUM(AC5:AC32)</f>
        <v>0</v>
      </c>
      <c r="AD33" s="182">
        <f t="shared" si="0"/>
        <v>0</v>
      </c>
      <c r="AE33" s="182">
        <f t="shared" si="0"/>
        <v>0</v>
      </c>
      <c r="AF33" s="182">
        <f t="shared" si="0"/>
        <v>0</v>
      </c>
      <c r="AG33" s="183"/>
      <c r="AH33" s="183">
        <f t="shared" si="0"/>
        <v>0</v>
      </c>
      <c r="AI33" s="183"/>
      <c r="AJ33" s="183"/>
      <c r="AK33" s="183"/>
      <c r="AL33" s="183">
        <f t="shared" si="0"/>
        <v>0</v>
      </c>
      <c r="AM33" s="192">
        <f t="shared" si="0"/>
        <v>0</v>
      </c>
      <c r="AN33" s="192">
        <f t="shared" si="0"/>
        <v>0</v>
      </c>
      <c r="AO33" s="193"/>
    </row>
    <row r="34" spans="1:41" ht="15.75" thickBot="1" x14ac:dyDescent="0.3">
      <c r="A34" s="307" t="s">
        <v>87</v>
      </c>
      <c r="B34" s="307"/>
      <c r="C34" s="307"/>
      <c r="D34" s="307"/>
      <c r="E34" s="307"/>
      <c r="F34" s="24"/>
      <c r="G34" s="11">
        <f>E33+G33</f>
        <v>0</v>
      </c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</row>
    <row r="35" spans="1:41" ht="15.75" customHeight="1" x14ac:dyDescent="0.25">
      <c r="A35" s="299" t="s">
        <v>47</v>
      </c>
      <c r="B35" s="299"/>
      <c r="C35" s="299"/>
      <c r="D35" s="299"/>
      <c r="E35" s="299"/>
      <c r="F35" s="299"/>
      <c r="G35" s="299"/>
      <c r="H35" s="184"/>
      <c r="I35" s="184"/>
      <c r="J35" s="184"/>
      <c r="K35" s="184"/>
      <c r="L35" s="343" t="s">
        <v>88</v>
      </c>
      <c r="M35" s="356"/>
      <c r="N35" s="356"/>
      <c r="O35" s="356"/>
      <c r="P35" s="356"/>
      <c r="Q35" s="356"/>
      <c r="R35" s="356"/>
      <c r="S35" s="356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94"/>
      <c r="AN35" s="194"/>
      <c r="AO35" s="194"/>
    </row>
    <row r="36" spans="1:41" s="69" customFormat="1" x14ac:dyDescent="0.25">
      <c r="A36" s="344" t="s">
        <v>50</v>
      </c>
      <c r="B36" s="344"/>
      <c r="C36" s="344"/>
      <c r="D36" s="179"/>
      <c r="E36" s="68">
        <f>'Histology Request Form'!C49</f>
        <v>0</v>
      </c>
      <c r="F36" s="68"/>
      <c r="G36" s="179"/>
      <c r="H36" s="179"/>
      <c r="I36" s="179"/>
      <c r="J36" s="179"/>
      <c r="K36" s="179"/>
      <c r="L36" s="70" t="s">
        <v>50</v>
      </c>
      <c r="M36" s="345"/>
      <c r="N36" s="68">
        <f>'Histology Request Form'!C49</f>
        <v>0</v>
      </c>
      <c r="O36" s="179"/>
      <c r="P36" s="179"/>
      <c r="Q36" s="179"/>
      <c r="R36" s="179"/>
      <c r="S36" s="179"/>
      <c r="T36" s="179"/>
      <c r="U36" s="345" t="s">
        <v>50</v>
      </c>
      <c r="V36" s="95"/>
      <c r="W36" s="68">
        <f>'Histology Request Form'!C49</f>
        <v>0</v>
      </c>
      <c r="X36" s="179"/>
      <c r="Y36" s="179"/>
      <c r="Z36" s="179"/>
      <c r="AA36" s="179"/>
      <c r="AB36" s="179"/>
      <c r="AC36" s="344" t="s">
        <v>50</v>
      </c>
      <c r="AD36" s="344"/>
      <c r="AE36" s="68">
        <f>'Histology Request Form'!C49</f>
        <v>0</v>
      </c>
      <c r="AF36" s="179"/>
      <c r="AG36" s="179"/>
      <c r="AH36" s="179"/>
      <c r="AI36" s="344" t="s">
        <v>50</v>
      </c>
      <c r="AJ36" s="344"/>
      <c r="AK36" s="68">
        <f>'Histology Request Form'!C49</f>
        <v>0</v>
      </c>
      <c r="AL36" s="179"/>
      <c r="AM36" s="195"/>
      <c r="AN36" s="195"/>
      <c r="AO36" s="195"/>
    </row>
  </sheetData>
  <sheetProtection algorithmName="SHA-512" hashValue="MTZ34LkiRK9YBUIyARurqIkRXDasb+S8eM46qaeYRBljMqJW1pX72996hKNz3viEvz7eyKgVuU7ec3NOVQV9GA==" saltValue="h7hGkl4W7asLYL8B8B/OHA==" spinCount="100000" sheet="1" objects="1" scenarios="1"/>
  <mergeCells count="19">
    <mergeCell ref="A35:G35"/>
    <mergeCell ref="M35:S35"/>
    <mergeCell ref="A36:C36"/>
    <mergeCell ref="AC36:AD36"/>
    <mergeCell ref="AI36:AJ36"/>
    <mergeCell ref="Y2:AA2"/>
    <mergeCell ref="AC2:AG2"/>
    <mergeCell ref="AI2:AK2"/>
    <mergeCell ref="AM2:AO2"/>
    <mergeCell ref="A33:C33"/>
    <mergeCell ref="A34:E34"/>
    <mergeCell ref="E1:W1"/>
    <mergeCell ref="E2:G2"/>
    <mergeCell ref="I2:I3"/>
    <mergeCell ref="J2:J3"/>
    <mergeCell ref="L2:O2"/>
    <mergeCell ref="Q2:Q3"/>
    <mergeCell ref="S2:S3"/>
    <mergeCell ref="U2:W2"/>
  </mergeCells>
  <printOptions gridLines="1"/>
  <pageMargins left="0.7" right="0.7" top="0.75" bottom="0.75" header="0.3" footer="0.3"/>
  <pageSetup orientation="portrait" r:id="rId1"/>
  <colBreaks count="5" manualBreakCount="5">
    <brk id="10" max="1048575" man="1"/>
    <brk id="19" max="1048575" man="1"/>
    <brk id="27" max="1048575" man="1"/>
    <brk id="33" max="1048575" man="1"/>
    <brk id="37" max="1048575" man="1"/>
  </colBreak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B7C27BB-102A-403A-8939-2F58C2B007AF}">
          <x14:formula1>
            <xm:f>Key!$B$31:$B$38</xm:f>
          </x14:formula1>
          <xm:sqref>M5:M32</xm:sqref>
        </x14:dataValidation>
        <x14:dataValidation type="list" allowBlank="1" showInputMessage="1" showErrorMessage="1" xr:uid="{200FFCC9-E3E6-4E49-9F2A-C993B9695C52}">
          <x14:formula1>
            <xm:f>Key!$B$17:$B$18</xm:f>
          </x14:formula1>
          <xm:sqref>AO5:AO32</xm:sqref>
        </x14:dataValidation>
        <x14:dataValidation type="list" allowBlank="1" showInputMessage="1" showErrorMessage="1" xr:uid="{B2723E32-289B-45BE-AC73-6932C698AF7C}">
          <x14:formula1>
            <xm:f>Key!$B$25:$B$26</xm:f>
          </x14:formula1>
          <xm:sqref>AM5:AN32</xm:sqref>
        </x14:dataValidation>
        <x14:dataValidation type="list" allowBlank="1" showInputMessage="1" showErrorMessage="1" xr:uid="{1D2858E1-B05A-4A63-9246-0AB8F6AD2D57}">
          <x14:formula1>
            <xm:f>Key!$B$14:$B$15</xm:f>
          </x14:formula1>
          <xm:sqref>AJ4:AJ32</xm:sqref>
        </x14:dataValidation>
        <x14:dataValidation type="list" allowBlank="1" showInputMessage="1" showErrorMessage="1" xr:uid="{4A66ECF4-65E2-412D-9756-BE79A6F21CB2}">
          <x14:formula1>
            <xm:f>Key!$B$11:$B$12</xm:f>
          </x14:formula1>
          <xm:sqref>AA5:AA32</xm:sqref>
        </x14:dataValidation>
        <x14:dataValidation type="list" allowBlank="1" showInputMessage="1" showErrorMessage="1" xr:uid="{31B09323-2346-43D4-B2BA-327934986FDF}">
          <x14:formula1>
            <xm:f>Key!$B$8:$B$9</xm:f>
          </x14:formula1>
          <xm:sqref>N5:N32</xm:sqref>
        </x14:dataValidation>
        <x14:dataValidation type="list" allowBlank="1" showInputMessage="1" showErrorMessage="1" xr:uid="{A8D5B41E-5C75-4A93-875E-E8887FC03F90}">
          <x14:formula1>
            <xm:f>Key!$B$2:$B$3</xm:f>
          </x14:formula1>
          <xm:sqref>I5:I32</xm:sqref>
        </x14:dataValidation>
        <x14:dataValidation type="list" allowBlank="1" showInputMessage="1" showErrorMessage="1" xr:uid="{AF2351FD-6F02-4D87-A9AA-6B98B615B780}">
          <x14:formula1>
            <xm:f>Key!$B$5:$B$6</xm:f>
          </x14:formula1>
          <xm:sqref>J5:J32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66FF33"/>
  </sheetPr>
  <dimension ref="A1:Q104"/>
  <sheetViews>
    <sheetView zoomScaleNormal="100" workbookViewId="0">
      <selection activeCell="M35" sqref="M35:S35"/>
    </sheetView>
  </sheetViews>
  <sheetFormatPr defaultColWidth="9" defaultRowHeight="12.75" x14ac:dyDescent="0.2"/>
  <cols>
    <col min="1" max="1" width="17.75" style="26" bestFit="1" customWidth="1"/>
    <col min="2" max="2" width="35.25" style="27" customWidth="1"/>
    <col min="3" max="3" width="1.875" style="6" customWidth="1"/>
    <col min="4" max="4" width="11.625" style="26" customWidth="1"/>
    <col min="5" max="5" width="11.25" style="27" customWidth="1"/>
    <col min="6" max="6" width="9.5" style="26" bestFit="1" customWidth="1"/>
    <col min="7" max="7" width="9" style="27"/>
    <col min="8" max="8" width="9" style="170"/>
    <col min="9" max="10" width="9" style="6" hidden="1" customWidth="1"/>
    <col min="11" max="11" width="9" style="27"/>
    <col min="12" max="16384" width="9" style="6"/>
  </cols>
  <sheetData>
    <row r="1" spans="1:17" ht="13.5" thickBot="1" x14ac:dyDescent="0.25"/>
    <row r="2" spans="1:17" ht="25.5" x14ac:dyDescent="0.2">
      <c r="A2" s="12" t="s">
        <v>89</v>
      </c>
      <c r="B2" s="23">
        <f>'Histology Request Form'!C2</f>
        <v>0</v>
      </c>
      <c r="C2" s="13"/>
      <c r="D2" s="320" t="s">
        <v>90</v>
      </c>
      <c r="E2" s="321"/>
      <c r="F2" s="14" t="s">
        <v>50</v>
      </c>
      <c r="G2" s="63">
        <f>'Histology Request Form'!C49</f>
        <v>0</v>
      </c>
    </row>
    <row r="3" spans="1:17" x14ac:dyDescent="0.2">
      <c r="A3" s="15" t="s">
        <v>28</v>
      </c>
      <c r="B3" s="198">
        <f>'Histology Request Form'!G2</f>
        <v>0</v>
      </c>
      <c r="E3" s="196"/>
      <c r="G3" s="77"/>
    </row>
    <row r="4" spans="1:17" x14ac:dyDescent="0.2">
      <c r="A4" s="15" t="s">
        <v>91</v>
      </c>
      <c r="B4" s="93">
        <f>'Histology Request Form'!C4</f>
        <v>0</v>
      </c>
      <c r="C4" s="96"/>
      <c r="D4" s="96"/>
      <c r="E4" s="96"/>
      <c r="F4" s="96"/>
      <c r="G4" s="97"/>
    </row>
    <row r="5" spans="1:17" x14ac:dyDescent="0.2">
      <c r="A5" s="15" t="s">
        <v>92</v>
      </c>
      <c r="B5" s="93">
        <f>'Histology Request Form'!C6</f>
        <v>0</v>
      </c>
      <c r="C5" s="96"/>
      <c r="D5" s="96"/>
      <c r="E5" s="96"/>
      <c r="F5" s="96"/>
      <c r="G5" s="97"/>
    </row>
    <row r="6" spans="1:17" ht="25.5" customHeight="1" x14ac:dyDescent="0.2">
      <c r="A6" s="15" t="s">
        <v>34</v>
      </c>
      <c r="B6" s="98">
        <f>'Histology Request Form'!C12</f>
        <v>0</v>
      </c>
      <c r="C6" s="99"/>
      <c r="D6" s="99"/>
      <c r="E6" s="99"/>
      <c r="F6" s="99"/>
      <c r="G6" s="100"/>
      <c r="N6" s="61"/>
    </row>
    <row r="7" spans="1:17" x14ac:dyDescent="0.2">
      <c r="A7" s="15" t="s">
        <v>93</v>
      </c>
      <c r="B7" s="272">
        <f>'Histology Request Form'!C20</f>
        <v>0</v>
      </c>
      <c r="C7" s="273"/>
      <c r="D7" s="26" t="s">
        <v>94</v>
      </c>
      <c r="E7" s="272">
        <f>'Histology Request Form'!C10</f>
        <v>0</v>
      </c>
      <c r="F7" s="273"/>
      <c r="G7" s="274"/>
    </row>
    <row r="8" spans="1:17" x14ac:dyDescent="0.2">
      <c r="A8" s="15"/>
      <c r="G8" s="77"/>
    </row>
    <row r="9" spans="1:17" x14ac:dyDescent="0.2">
      <c r="A9" s="15" t="s">
        <v>95</v>
      </c>
      <c r="B9" s="272">
        <f>'Histology Request Form'!C16</f>
        <v>0</v>
      </c>
      <c r="C9" s="273"/>
      <c r="D9" s="26" t="s">
        <v>33</v>
      </c>
      <c r="E9" s="272">
        <f>'Histology Request Form'!C18</f>
        <v>0</v>
      </c>
      <c r="F9" s="273"/>
      <c r="G9" s="274"/>
    </row>
    <row r="10" spans="1:17" x14ac:dyDescent="0.2">
      <c r="A10" s="15" t="s">
        <v>96</v>
      </c>
      <c r="B10" s="94">
        <f>'Histology Request Form'!C14</f>
        <v>0</v>
      </c>
      <c r="G10" s="77"/>
    </row>
    <row r="11" spans="1:17" ht="9" customHeight="1" thickBot="1" x14ac:dyDescent="0.25">
      <c r="A11" s="15"/>
      <c r="G11" s="77"/>
    </row>
    <row r="12" spans="1:17" ht="13.5" customHeight="1" thickBot="1" x14ac:dyDescent="0.25">
      <c r="A12" s="15" t="s">
        <v>97</v>
      </c>
      <c r="B12" s="484" t="s">
        <v>178</v>
      </c>
      <c r="D12" s="322" t="s">
        <v>99</v>
      </c>
      <c r="E12" s="322"/>
      <c r="F12" s="323"/>
      <c r="G12" s="324"/>
    </row>
    <row r="13" spans="1:17" ht="13.5" customHeight="1" x14ac:dyDescent="0.2">
      <c r="A13" s="15"/>
      <c r="D13" s="7"/>
      <c r="E13" s="7"/>
      <c r="F13" s="7"/>
      <c r="G13" s="128"/>
    </row>
    <row r="14" spans="1:17" ht="13.5" thickBot="1" x14ac:dyDescent="0.25">
      <c r="A14" s="17" t="s">
        <v>51</v>
      </c>
      <c r="B14" s="18">
        <f>'Histology Request Form'!C51</f>
        <v>0</v>
      </c>
      <c r="C14" s="71"/>
      <c r="D14" s="19"/>
      <c r="E14" s="18"/>
      <c r="F14" s="19"/>
      <c r="G14" s="78"/>
    </row>
    <row r="16" spans="1:17" s="20" customFormat="1" ht="27" customHeight="1" x14ac:dyDescent="0.2">
      <c r="A16" s="57" t="s">
        <v>100</v>
      </c>
      <c r="B16" s="275" t="s">
        <v>101</v>
      </c>
      <c r="C16" s="275"/>
      <c r="D16" s="275"/>
      <c r="E16" s="276" t="s">
        <v>102</v>
      </c>
      <c r="F16" s="276"/>
      <c r="G16" s="62" t="s">
        <v>103</v>
      </c>
      <c r="H16" s="150" t="s">
        <v>104</v>
      </c>
      <c r="I16" s="62" t="s">
        <v>86</v>
      </c>
      <c r="J16" s="62" t="s">
        <v>105</v>
      </c>
      <c r="K16" s="62" t="s">
        <v>86</v>
      </c>
      <c r="M16" s="326" t="s">
        <v>203</v>
      </c>
      <c r="N16" s="327"/>
      <c r="O16" s="327"/>
      <c r="P16" s="327"/>
      <c r="Q16" s="328"/>
    </row>
    <row r="17" spans="1:17" s="20" customFormat="1" x14ac:dyDescent="0.2">
      <c r="A17" s="247" t="s">
        <v>53</v>
      </c>
      <c r="B17" s="253" t="s">
        <v>106</v>
      </c>
      <c r="C17" s="254"/>
      <c r="D17" s="255"/>
      <c r="E17" s="363"/>
      <c r="F17" s="364"/>
      <c r="G17" s="365"/>
      <c r="H17" s="151">
        <f>IFERROR(INDEX(Pricing!$B:$D,MATCH(B17,Pricing!$A:$A,0),MATCH($B$12,Pricing!$B$1:$D$1,0)),"")</f>
        <v>3.75</v>
      </c>
      <c r="I17" s="79"/>
      <c r="J17" s="79"/>
      <c r="K17" s="79">
        <f>G17*H17</f>
        <v>0</v>
      </c>
      <c r="M17" s="329"/>
      <c r="N17" s="330"/>
      <c r="O17" s="330"/>
      <c r="P17" s="330"/>
      <c r="Q17" s="331"/>
    </row>
    <row r="18" spans="1:17" ht="12.75" customHeight="1" x14ac:dyDescent="0.2">
      <c r="A18" s="247"/>
      <c r="B18" s="250" t="s">
        <v>107</v>
      </c>
      <c r="C18" s="251"/>
      <c r="D18" s="252"/>
      <c r="E18" s="366"/>
      <c r="F18" s="367"/>
      <c r="G18" s="368"/>
      <c r="H18" s="152">
        <f>IFERROR(INDEX(Pricing!$B:$D,MATCH(B18,Pricing!$A:$A,0),MATCH($B$12,Pricing!$B$1:$D$1,0)),"")</f>
        <v>5.25</v>
      </c>
      <c r="I18" s="80"/>
      <c r="J18" s="80"/>
      <c r="K18" s="80">
        <f>G18*H18</f>
        <v>0</v>
      </c>
      <c r="M18" s="332"/>
      <c r="N18" s="333"/>
      <c r="O18" s="333"/>
      <c r="P18" s="333"/>
      <c r="Q18" s="334"/>
    </row>
    <row r="19" spans="1:17" x14ac:dyDescent="0.2">
      <c r="A19" s="247"/>
      <c r="B19" s="253" t="s">
        <v>108</v>
      </c>
      <c r="C19" s="254"/>
      <c r="D19" s="255"/>
      <c r="E19" s="363"/>
      <c r="F19" s="364"/>
      <c r="G19" s="365"/>
      <c r="H19" s="151">
        <f>IFERROR(INDEX(Pricing!$B:$D,MATCH(B19,Pricing!$A:$A,0),MATCH($B$12,Pricing!$B$1:$D$1,0)),"")</f>
        <v>39</v>
      </c>
      <c r="I19" s="79"/>
      <c r="J19" s="79"/>
      <c r="K19" s="79">
        <f t="shared" ref="K19:K21" si="0">G19*H19</f>
        <v>0</v>
      </c>
      <c r="M19" s="332"/>
      <c r="N19" s="333"/>
      <c r="O19" s="333"/>
      <c r="P19" s="333"/>
      <c r="Q19" s="334"/>
    </row>
    <row r="20" spans="1:17" x14ac:dyDescent="0.2">
      <c r="A20" s="247"/>
      <c r="B20" s="367"/>
      <c r="C20" s="369"/>
      <c r="D20" s="370"/>
      <c r="E20" s="366"/>
      <c r="F20" s="367"/>
      <c r="G20" s="368"/>
      <c r="H20" s="371"/>
      <c r="I20" s="80"/>
      <c r="J20" s="80"/>
      <c r="K20" s="80">
        <f t="shared" si="0"/>
        <v>0</v>
      </c>
      <c r="M20" s="332"/>
      <c r="N20" s="333"/>
      <c r="O20" s="333"/>
      <c r="P20" s="333"/>
      <c r="Q20" s="334"/>
    </row>
    <row r="21" spans="1:17" x14ac:dyDescent="0.2">
      <c r="A21" s="247"/>
      <c r="B21" s="363"/>
      <c r="C21" s="363"/>
      <c r="D21" s="363"/>
      <c r="E21" s="363"/>
      <c r="F21" s="364"/>
      <c r="G21" s="365"/>
      <c r="H21" s="372"/>
      <c r="I21" s="79"/>
      <c r="J21" s="79"/>
      <c r="K21" s="79">
        <f t="shared" si="0"/>
        <v>0</v>
      </c>
      <c r="M21" s="332"/>
      <c r="N21" s="333"/>
      <c r="O21" s="333"/>
      <c r="P21" s="333"/>
      <c r="Q21" s="334"/>
    </row>
    <row r="22" spans="1:17" ht="8.25" customHeight="1" x14ac:dyDescent="0.2">
      <c r="B22" s="6"/>
      <c r="D22" s="8"/>
      <c r="E22" s="6"/>
      <c r="F22" s="8"/>
      <c r="H22" s="171"/>
      <c r="I22" s="27"/>
      <c r="J22" s="141"/>
      <c r="M22" s="332"/>
      <c r="N22" s="333"/>
      <c r="O22" s="333"/>
      <c r="P22" s="333"/>
      <c r="Q22" s="334"/>
    </row>
    <row r="23" spans="1:17" ht="15" x14ac:dyDescent="0.25">
      <c r="A23" s="240" t="s">
        <v>109</v>
      </c>
      <c r="B23" s="259" t="s">
        <v>110</v>
      </c>
      <c r="C23" s="260"/>
      <c r="D23" s="261"/>
      <c r="E23" s="373"/>
      <c r="F23" s="374"/>
      <c r="G23" s="375"/>
      <c r="H23" s="153">
        <f>IFERROR(INDEX(Pricing!$B:$D,MATCH(B23,Pricing!$A:$A,0),MATCH($B$12,Pricing!$B$1:$D$1,0)),"")</f>
        <v>2.5</v>
      </c>
      <c r="I23" s="81"/>
      <c r="J23" s="81"/>
      <c r="K23" s="81">
        <f>G23*H23</f>
        <v>0</v>
      </c>
      <c r="M23" s="332" t="s">
        <v>202</v>
      </c>
      <c r="N23" s="335"/>
      <c r="O23" s="333"/>
      <c r="P23" s="333"/>
      <c r="Q23" s="334"/>
    </row>
    <row r="24" spans="1:17" ht="15" x14ac:dyDescent="0.25">
      <c r="A24" s="240"/>
      <c r="B24" s="137"/>
      <c r="C24" s="138"/>
      <c r="D24" s="139"/>
      <c r="E24" s="137"/>
      <c r="F24" s="138"/>
      <c r="G24" s="140"/>
      <c r="H24" s="154"/>
      <c r="I24" s="140"/>
      <c r="J24" s="140"/>
      <c r="K24" s="140"/>
      <c r="M24" s="332"/>
      <c r="N24" s="335"/>
      <c r="O24" s="333"/>
      <c r="P24" s="333"/>
      <c r="Q24" s="334"/>
    </row>
    <row r="25" spans="1:17" x14ac:dyDescent="0.2">
      <c r="A25" s="240"/>
      <c r="B25" s="256" t="s">
        <v>111</v>
      </c>
      <c r="C25" s="257"/>
      <c r="D25" s="258"/>
      <c r="E25" s="376"/>
      <c r="F25" s="377"/>
      <c r="G25" s="378"/>
      <c r="H25" s="155">
        <f>IFERROR(INDEX(Pricing!$B:$D,MATCH(B25,Pricing!$A:$A,0),MATCH($B$12,Pricing!$B$1:$D$1,0)),"")</f>
        <v>2.5</v>
      </c>
      <c r="I25" s="82"/>
      <c r="J25" s="82"/>
      <c r="K25" s="82">
        <f>G25*H25</f>
        <v>0</v>
      </c>
      <c r="M25" s="332"/>
      <c r="N25" s="333"/>
      <c r="O25" s="333"/>
      <c r="P25" s="333"/>
      <c r="Q25" s="334"/>
    </row>
    <row r="26" spans="1:17" x14ac:dyDescent="0.2">
      <c r="A26" s="240"/>
      <c r="B26" s="259" t="s">
        <v>112</v>
      </c>
      <c r="C26" s="260"/>
      <c r="D26" s="261"/>
      <c r="E26" s="373"/>
      <c r="F26" s="374"/>
      <c r="G26" s="375"/>
      <c r="H26" s="153">
        <f>IFERROR(INDEX(Pricing!$B:$D,MATCH(B26,Pricing!$A:$A,0),MATCH($B$12,Pricing!$B$1:$D$1,0)),"")</f>
        <v>1</v>
      </c>
      <c r="I26" s="81"/>
      <c r="J26" s="81"/>
      <c r="K26" s="81">
        <f t="shared" ref="K26:K28" si="1">G26*H26</f>
        <v>0</v>
      </c>
      <c r="M26" s="332"/>
      <c r="N26" s="333"/>
      <c r="O26" s="333"/>
      <c r="P26" s="333"/>
      <c r="Q26" s="334"/>
    </row>
    <row r="27" spans="1:17" x14ac:dyDescent="0.2">
      <c r="A27" s="240"/>
      <c r="B27" s="256" t="s">
        <v>113</v>
      </c>
      <c r="C27" s="257"/>
      <c r="D27" s="258"/>
      <c r="E27" s="376"/>
      <c r="F27" s="377"/>
      <c r="G27" s="378"/>
      <c r="H27" s="155">
        <f>IFERROR(INDEX(Pricing!$B:$D,MATCH(B27,Pricing!$A:$A,0),MATCH($B$12,Pricing!$B$1:$D$1,0)),"")</f>
        <v>0.7</v>
      </c>
      <c r="I27" s="83"/>
      <c r="J27" s="83"/>
      <c r="K27" s="82">
        <f t="shared" si="1"/>
        <v>0</v>
      </c>
      <c r="M27" s="332"/>
      <c r="N27" s="333"/>
      <c r="O27" s="333"/>
      <c r="P27" s="333"/>
      <c r="Q27" s="334"/>
    </row>
    <row r="28" spans="1:17" x14ac:dyDescent="0.2">
      <c r="A28" s="240"/>
      <c r="B28" s="373"/>
      <c r="C28" s="374"/>
      <c r="D28" s="379"/>
      <c r="E28" s="373"/>
      <c r="F28" s="374"/>
      <c r="G28" s="375"/>
      <c r="H28" s="380"/>
      <c r="I28" s="81"/>
      <c r="J28" s="81"/>
      <c r="K28" s="81">
        <f t="shared" si="1"/>
        <v>0</v>
      </c>
      <c r="M28" s="332"/>
      <c r="N28" s="333"/>
      <c r="O28" s="333"/>
      <c r="P28" s="333"/>
      <c r="Q28" s="334"/>
    </row>
    <row r="29" spans="1:17" ht="8.25" customHeight="1" x14ac:dyDescent="0.2">
      <c r="B29" s="6"/>
      <c r="D29" s="8"/>
      <c r="E29" s="6"/>
      <c r="F29" s="8"/>
      <c r="H29" s="171"/>
      <c r="I29" s="27"/>
      <c r="J29" s="141"/>
      <c r="M29" s="332"/>
      <c r="N29" s="333"/>
      <c r="O29" s="333"/>
      <c r="P29" s="333"/>
      <c r="Q29" s="334"/>
    </row>
    <row r="30" spans="1:17" ht="14.25" customHeight="1" x14ac:dyDescent="0.2">
      <c r="A30" s="282" t="s">
        <v>114</v>
      </c>
      <c r="B30" s="265" t="s">
        <v>115</v>
      </c>
      <c r="C30" s="266"/>
      <c r="D30" s="267"/>
      <c r="E30" s="381"/>
      <c r="F30" s="382"/>
      <c r="G30" s="383"/>
      <c r="H30" s="156">
        <f>IFERROR(INDEX(Pricing!$B:$D,MATCH(B30,Pricing!$A:$A,0),MATCH($B$12,Pricing!$B$1:$D$1,0)),"")</f>
        <v>39</v>
      </c>
      <c r="I30" s="84"/>
      <c r="J30" s="84"/>
      <c r="K30" s="84">
        <f>G30*H30</f>
        <v>0</v>
      </c>
      <c r="M30" s="332"/>
      <c r="N30" s="333"/>
      <c r="O30" s="333"/>
      <c r="P30" s="333"/>
      <c r="Q30" s="334"/>
    </row>
    <row r="31" spans="1:17" ht="12.75" customHeight="1" x14ac:dyDescent="0.2">
      <c r="A31" s="282"/>
      <c r="B31" s="262" t="s">
        <v>116</v>
      </c>
      <c r="C31" s="263"/>
      <c r="D31" s="264"/>
      <c r="E31" s="384"/>
      <c r="F31" s="385"/>
      <c r="G31" s="386"/>
      <c r="H31" s="157">
        <f>IFERROR(INDEX(Pricing!$B:$D,MATCH(B31,Pricing!$A:$A,0),MATCH($B$12,Pricing!$B$1:$D$1,0)),"")</f>
        <v>12</v>
      </c>
      <c r="I31" s="85"/>
      <c r="J31" s="85"/>
      <c r="K31" s="85">
        <f>G31*H31</f>
        <v>0</v>
      </c>
      <c r="M31" s="332"/>
      <c r="N31" s="333"/>
      <c r="O31" s="333"/>
      <c r="P31" s="333"/>
      <c r="Q31" s="334"/>
    </row>
    <row r="32" spans="1:17" ht="12.75" customHeight="1" x14ac:dyDescent="0.2">
      <c r="A32" s="282"/>
      <c r="B32" s="265" t="s">
        <v>117</v>
      </c>
      <c r="C32" s="266"/>
      <c r="D32" s="267"/>
      <c r="E32" s="381"/>
      <c r="F32" s="382"/>
      <c r="G32" s="383"/>
      <c r="H32" s="156">
        <f>IFERROR(INDEX(Pricing!$B:$D,MATCH(B32,Pricing!$A:$A,0),MATCH($B$12,Pricing!$B$1:$D$1,0)),"")</f>
        <v>43</v>
      </c>
      <c r="I32" s="84"/>
      <c r="J32" s="84"/>
      <c r="K32" s="84">
        <f t="shared" ref="K32:K35" si="2">G32*H32</f>
        <v>0</v>
      </c>
      <c r="M32" s="332"/>
      <c r="N32" s="333"/>
      <c r="O32" s="333"/>
      <c r="P32" s="333"/>
      <c r="Q32" s="334"/>
    </row>
    <row r="33" spans="1:17" ht="12.75" customHeight="1" x14ac:dyDescent="0.2">
      <c r="A33" s="282"/>
      <c r="B33" s="262" t="s">
        <v>118</v>
      </c>
      <c r="C33" s="263"/>
      <c r="D33" s="264"/>
      <c r="E33" s="384"/>
      <c r="F33" s="385"/>
      <c r="G33" s="386"/>
      <c r="H33" s="157">
        <f>IFERROR(INDEX(Pricing!$B:$D,MATCH(B33,Pricing!$A:$A,0),MATCH($B$12,Pricing!$B$1:$D$1,0)),"")</f>
        <v>1.85</v>
      </c>
      <c r="I33" s="85"/>
      <c r="J33" s="85"/>
      <c r="K33" s="85">
        <f t="shared" si="2"/>
        <v>0</v>
      </c>
      <c r="M33" s="332"/>
      <c r="N33" s="333"/>
      <c r="O33" s="333"/>
      <c r="P33" s="333"/>
      <c r="Q33" s="334"/>
    </row>
    <row r="34" spans="1:17" ht="12.75" customHeight="1" x14ac:dyDescent="0.2">
      <c r="A34" s="282"/>
      <c r="B34" s="387"/>
      <c r="C34" s="388"/>
      <c r="D34" s="389"/>
      <c r="E34" s="381"/>
      <c r="F34" s="382"/>
      <c r="G34" s="383"/>
      <c r="H34" s="390"/>
      <c r="I34" s="84"/>
      <c r="J34" s="84"/>
      <c r="K34" s="84">
        <f t="shared" si="2"/>
        <v>0</v>
      </c>
      <c r="M34" s="332"/>
      <c r="N34" s="333"/>
      <c r="O34" s="333"/>
      <c r="P34" s="333"/>
      <c r="Q34" s="334"/>
    </row>
    <row r="35" spans="1:17" ht="12.75" customHeight="1" x14ac:dyDescent="0.2">
      <c r="A35" s="282"/>
      <c r="B35" s="391"/>
      <c r="C35" s="392"/>
      <c r="D35" s="393"/>
      <c r="E35" s="384"/>
      <c r="F35" s="385"/>
      <c r="G35" s="386"/>
      <c r="H35" s="394"/>
      <c r="I35" s="85"/>
      <c r="J35" s="85"/>
      <c r="K35" s="85">
        <f t="shared" si="2"/>
        <v>0</v>
      </c>
      <c r="M35" s="332"/>
      <c r="N35" s="333"/>
      <c r="O35" s="333"/>
      <c r="P35" s="333"/>
      <c r="Q35" s="334"/>
    </row>
    <row r="36" spans="1:17" s="16" customFormat="1" x14ac:dyDescent="0.2">
      <c r="A36" s="21"/>
      <c r="D36" s="21"/>
      <c r="F36" s="21"/>
      <c r="G36" s="27"/>
      <c r="H36" s="171"/>
      <c r="I36" s="27"/>
      <c r="J36" s="141"/>
      <c r="K36" s="27"/>
      <c r="M36" s="336"/>
      <c r="N36" s="337"/>
      <c r="O36" s="337"/>
      <c r="P36" s="337"/>
      <c r="Q36" s="338"/>
    </row>
    <row r="37" spans="1:17" x14ac:dyDescent="0.2">
      <c r="A37" s="281" t="s">
        <v>119</v>
      </c>
      <c r="B37" s="201" t="s">
        <v>120</v>
      </c>
      <c r="C37" s="202"/>
      <c r="D37" s="269"/>
      <c r="E37" s="395"/>
      <c r="F37" s="396"/>
      <c r="G37" s="397"/>
      <c r="H37" s="398"/>
      <c r="I37" s="107"/>
      <c r="J37" s="107"/>
      <c r="K37" s="107">
        <f>G37*H37</f>
        <v>0</v>
      </c>
      <c r="M37" s="332" t="s">
        <v>121</v>
      </c>
      <c r="N37" s="333"/>
      <c r="O37" s="333"/>
      <c r="P37" s="333"/>
      <c r="Q37" s="334"/>
    </row>
    <row r="38" spans="1:17" x14ac:dyDescent="0.2">
      <c r="A38" s="281"/>
      <c r="B38" s="203" t="s">
        <v>122</v>
      </c>
      <c r="C38" s="204"/>
      <c r="D38" s="268"/>
      <c r="E38" s="399"/>
      <c r="F38" s="400"/>
      <c r="G38" s="401"/>
      <c r="H38" s="172">
        <f>IFERROR(INDEX(Pricing!$B:$D,MATCH(B38,Pricing!$A:$A,0),MATCH($B$12,Pricing!$B$1:$D$1,0)),"")</f>
        <v>40</v>
      </c>
      <c r="I38" s="108"/>
      <c r="J38" s="108"/>
      <c r="K38" s="108">
        <f>G38*H38</f>
        <v>0</v>
      </c>
      <c r="M38" s="332"/>
      <c r="N38" s="333"/>
      <c r="O38" s="333"/>
      <c r="P38" s="333"/>
      <c r="Q38" s="334"/>
    </row>
    <row r="39" spans="1:17" x14ac:dyDescent="0.2">
      <c r="A39" s="281"/>
      <c r="B39" s="201" t="s">
        <v>123</v>
      </c>
      <c r="C39" s="202"/>
      <c r="D39" s="269"/>
      <c r="E39" s="395"/>
      <c r="F39" s="396"/>
      <c r="G39" s="397"/>
      <c r="H39" s="398"/>
      <c r="I39" s="107"/>
      <c r="J39" s="107"/>
      <c r="K39" s="107">
        <f>G39*H39</f>
        <v>0</v>
      </c>
      <c r="M39" s="332" t="s">
        <v>124</v>
      </c>
      <c r="N39" s="333"/>
      <c r="O39" s="333"/>
      <c r="P39" s="333"/>
      <c r="Q39" s="334"/>
    </row>
    <row r="40" spans="1:17" x14ac:dyDescent="0.2">
      <c r="A40" s="281"/>
      <c r="B40" s="399"/>
      <c r="C40" s="400"/>
      <c r="D40" s="402"/>
      <c r="E40" s="399"/>
      <c r="F40" s="400"/>
      <c r="G40" s="401"/>
      <c r="H40" s="403"/>
      <c r="I40" s="108"/>
      <c r="J40" s="108"/>
      <c r="K40" s="108">
        <f>G40*H40</f>
        <v>0</v>
      </c>
      <c r="M40" s="332"/>
      <c r="N40" s="333"/>
      <c r="O40" s="333"/>
      <c r="P40" s="333"/>
      <c r="Q40" s="334"/>
    </row>
    <row r="41" spans="1:17" x14ac:dyDescent="0.2">
      <c r="H41" s="171"/>
      <c r="I41" s="27"/>
      <c r="J41" s="141"/>
      <c r="M41" s="332"/>
      <c r="N41" s="333"/>
      <c r="O41" s="333"/>
      <c r="P41" s="333"/>
      <c r="Q41" s="334"/>
    </row>
    <row r="42" spans="1:17" ht="12.75" customHeight="1" x14ac:dyDescent="0.2">
      <c r="A42" s="248" t="s">
        <v>125</v>
      </c>
      <c r="B42" s="205" t="s">
        <v>126</v>
      </c>
      <c r="C42" s="206"/>
      <c r="D42" s="270"/>
      <c r="E42" s="404"/>
      <c r="F42" s="405"/>
      <c r="G42" s="406"/>
      <c r="H42" s="158">
        <f>IFERROR(INDEX(Pricing!$B:$D,MATCH(B42,Pricing!$A:$A,0),MATCH($B$12,Pricing!$B$1:$D$1,0)),"")</f>
        <v>22</v>
      </c>
      <c r="I42" s="86"/>
      <c r="J42" s="86"/>
      <c r="K42" s="86">
        <f>G42*H42</f>
        <v>0</v>
      </c>
      <c r="M42" s="332"/>
      <c r="N42" s="333"/>
      <c r="O42" s="333"/>
      <c r="P42" s="333"/>
      <c r="Q42" s="334"/>
    </row>
    <row r="43" spans="1:17" x14ac:dyDescent="0.2">
      <c r="A43" s="248"/>
      <c r="B43" s="278" t="s">
        <v>127</v>
      </c>
      <c r="C43" s="279"/>
      <c r="D43" s="280"/>
      <c r="E43" s="407"/>
      <c r="F43" s="408"/>
      <c r="G43" s="409"/>
      <c r="H43" s="159">
        <f>IFERROR(INDEX(Pricing!$B:$D,MATCH(B43,Pricing!$A:$A,0),MATCH($B$12,Pricing!$B$1:$D$1,0)),"")</f>
        <v>39</v>
      </c>
      <c r="I43" s="87"/>
      <c r="J43" s="87"/>
      <c r="K43" s="87">
        <f>G43*H43</f>
        <v>0</v>
      </c>
      <c r="M43" s="332" t="s">
        <v>128</v>
      </c>
      <c r="N43" s="333"/>
      <c r="O43" s="333"/>
      <c r="P43" s="333"/>
      <c r="Q43" s="334"/>
    </row>
    <row r="44" spans="1:17" x14ac:dyDescent="0.2">
      <c r="A44" s="248"/>
      <c r="B44" s="205" t="s">
        <v>129</v>
      </c>
      <c r="C44" s="206"/>
      <c r="D44" s="270"/>
      <c r="E44" s="404"/>
      <c r="F44" s="405"/>
      <c r="G44" s="406"/>
      <c r="H44" s="410"/>
      <c r="I44" s="86"/>
      <c r="J44" s="86"/>
      <c r="K44" s="86">
        <f t="shared" ref="K44:K48" si="3">G44*H44</f>
        <v>0</v>
      </c>
      <c r="M44" s="332" t="s">
        <v>121</v>
      </c>
      <c r="N44" s="333"/>
      <c r="O44" s="333"/>
      <c r="P44" s="333"/>
      <c r="Q44" s="334"/>
    </row>
    <row r="45" spans="1:17" x14ac:dyDescent="0.2">
      <c r="A45" s="248"/>
      <c r="B45" s="211" t="s">
        <v>130</v>
      </c>
      <c r="C45" s="212"/>
      <c r="D45" s="271"/>
      <c r="E45" s="407"/>
      <c r="F45" s="408"/>
      <c r="G45" s="409"/>
      <c r="H45" s="411"/>
      <c r="I45" s="87"/>
      <c r="J45" s="87"/>
      <c r="K45" s="87">
        <f t="shared" si="3"/>
        <v>0</v>
      </c>
      <c r="M45" s="332" t="s">
        <v>121</v>
      </c>
      <c r="N45" s="333"/>
      <c r="O45" s="333"/>
      <c r="P45" s="333"/>
      <c r="Q45" s="334"/>
    </row>
    <row r="46" spans="1:17" x14ac:dyDescent="0.2">
      <c r="A46" s="248"/>
      <c r="B46" s="404"/>
      <c r="C46" s="405"/>
      <c r="D46" s="412"/>
      <c r="E46" s="404"/>
      <c r="F46" s="405"/>
      <c r="G46" s="406"/>
      <c r="H46" s="410"/>
      <c r="I46" s="86"/>
      <c r="J46" s="86"/>
      <c r="K46" s="86">
        <f t="shared" si="3"/>
        <v>0</v>
      </c>
      <c r="M46" s="332" t="s">
        <v>131</v>
      </c>
      <c r="N46" s="333"/>
      <c r="O46" s="333"/>
      <c r="P46" s="333"/>
      <c r="Q46" s="334"/>
    </row>
    <row r="47" spans="1:17" x14ac:dyDescent="0.2">
      <c r="A47" s="248"/>
      <c r="B47" s="407"/>
      <c r="C47" s="408"/>
      <c r="D47" s="413"/>
      <c r="E47" s="407"/>
      <c r="F47" s="408"/>
      <c r="G47" s="409"/>
      <c r="H47" s="411"/>
      <c r="I47" s="87"/>
      <c r="J47" s="87"/>
      <c r="K47" s="87">
        <f t="shared" si="3"/>
        <v>0</v>
      </c>
      <c r="M47" s="332"/>
      <c r="N47" s="333"/>
      <c r="O47" s="333"/>
      <c r="P47" s="333"/>
      <c r="Q47" s="334"/>
    </row>
    <row r="48" spans="1:17" x14ac:dyDescent="0.2">
      <c r="A48" s="248"/>
      <c r="B48" s="404"/>
      <c r="C48" s="405"/>
      <c r="D48" s="412"/>
      <c r="E48" s="404"/>
      <c r="F48" s="405"/>
      <c r="G48" s="406"/>
      <c r="H48" s="410"/>
      <c r="I48" s="86"/>
      <c r="J48" s="86"/>
      <c r="K48" s="86">
        <f t="shared" si="3"/>
        <v>0</v>
      </c>
      <c r="M48" s="332"/>
      <c r="N48" s="333"/>
      <c r="O48" s="333"/>
      <c r="P48" s="333"/>
      <c r="Q48" s="334"/>
    </row>
    <row r="49" spans="1:17" x14ac:dyDescent="0.2">
      <c r="A49" s="7"/>
      <c r="B49" s="16"/>
      <c r="H49" s="171"/>
      <c r="I49" s="27"/>
      <c r="J49" s="27"/>
      <c r="M49" s="332"/>
      <c r="N49" s="333"/>
      <c r="O49" s="333"/>
      <c r="P49" s="333"/>
      <c r="Q49" s="334"/>
    </row>
    <row r="50" spans="1:17" ht="12.75" customHeight="1" x14ac:dyDescent="0.2">
      <c r="A50" s="249" t="s">
        <v>132</v>
      </c>
      <c r="B50" s="205" t="s">
        <v>133</v>
      </c>
      <c r="C50" s="206"/>
      <c r="D50" s="270"/>
      <c r="E50" s="404"/>
      <c r="F50" s="405"/>
      <c r="G50" s="406"/>
      <c r="H50" s="158">
        <f>IFERROR(INDEX(Pricing!$B:$D,MATCH(B50,Pricing!$A:$A,0),MATCH($B$12,Pricing!$B$1:$D$1,0)),"")</f>
        <v>26</v>
      </c>
      <c r="I50" s="86"/>
      <c r="J50" s="86"/>
      <c r="K50" s="86">
        <f>G50*H50</f>
        <v>0</v>
      </c>
      <c r="M50" s="339"/>
      <c r="N50" s="340"/>
      <c r="O50" s="340"/>
      <c r="P50" s="340"/>
      <c r="Q50" s="334"/>
    </row>
    <row r="51" spans="1:17" x14ac:dyDescent="0.2">
      <c r="A51" s="249"/>
      <c r="B51" s="211" t="s">
        <v>134</v>
      </c>
      <c r="C51" s="212"/>
      <c r="D51" s="271"/>
      <c r="E51" s="407"/>
      <c r="F51" s="408"/>
      <c r="G51" s="409"/>
      <c r="H51" s="159">
        <f>IFERROR(INDEX(Pricing!$B:$D,MATCH(B51,Pricing!$A:$A,0),MATCH($B$12,Pricing!$B$1:$D$1,0)),"")</f>
        <v>27</v>
      </c>
      <c r="I51" s="87"/>
      <c r="J51" s="87"/>
      <c r="K51" s="87">
        <f>G51*H51</f>
        <v>0</v>
      </c>
      <c r="M51" s="339"/>
      <c r="N51" s="340"/>
      <c r="O51" s="340"/>
      <c r="P51" s="340"/>
      <c r="Q51" s="334"/>
    </row>
    <row r="52" spans="1:17" x14ac:dyDescent="0.2">
      <c r="A52" s="249"/>
      <c r="B52" s="205" t="s">
        <v>135</v>
      </c>
      <c r="C52" s="206"/>
      <c r="D52" s="270"/>
      <c r="E52" s="404"/>
      <c r="F52" s="405"/>
      <c r="G52" s="406"/>
      <c r="H52" s="158">
        <f>IFERROR(INDEX(Pricing!$B:$D,MATCH(B52,Pricing!$A:$A,0),MATCH($B$12,Pricing!$B$1:$D$1,0)),"")</f>
        <v>32</v>
      </c>
      <c r="I52" s="86"/>
      <c r="J52" s="86"/>
      <c r="K52" s="86">
        <f t="shared" ref="K52:K58" si="4">G52*H52</f>
        <v>0</v>
      </c>
      <c r="M52" s="339"/>
      <c r="N52" s="340"/>
      <c r="O52" s="340"/>
      <c r="P52" s="340"/>
      <c r="Q52" s="334"/>
    </row>
    <row r="53" spans="1:17" x14ac:dyDescent="0.2">
      <c r="A53" s="249"/>
      <c r="B53" s="211" t="s">
        <v>136</v>
      </c>
      <c r="C53" s="212"/>
      <c r="D53" s="271"/>
      <c r="E53" s="407"/>
      <c r="F53" s="408"/>
      <c r="G53" s="409"/>
      <c r="H53" s="159">
        <f>IFERROR(INDEX(Pricing!$B:$D,MATCH(B53,Pricing!$A:$A,0),MATCH($B$12,Pricing!$B$1:$D$1,0)),"")</f>
        <v>39</v>
      </c>
      <c r="I53" s="87"/>
      <c r="J53" s="87"/>
      <c r="K53" s="87">
        <f t="shared" si="4"/>
        <v>0</v>
      </c>
      <c r="M53" s="332"/>
      <c r="N53" s="333"/>
      <c r="O53" s="333"/>
      <c r="P53" s="333"/>
      <c r="Q53" s="334"/>
    </row>
    <row r="54" spans="1:17" x14ac:dyDescent="0.2">
      <c r="A54" s="249"/>
      <c r="B54" s="122" t="s">
        <v>137</v>
      </c>
      <c r="C54" s="123"/>
      <c r="D54" s="127"/>
      <c r="E54" s="414"/>
      <c r="F54" s="415"/>
      <c r="G54" s="406"/>
      <c r="H54" s="158">
        <f>IFERROR(INDEX(Pricing!$B:$D,MATCH(B54,Pricing!$A:$A,0),MATCH($B$12,Pricing!$B$1:$D$1,0)),"")</f>
        <v>2.5</v>
      </c>
      <c r="I54" s="86"/>
      <c r="J54" s="86"/>
      <c r="K54" s="86">
        <f>G54*H54</f>
        <v>0</v>
      </c>
      <c r="M54" s="332" t="s">
        <v>138</v>
      </c>
      <c r="N54" s="333"/>
      <c r="O54" s="333"/>
      <c r="P54" s="333"/>
      <c r="Q54" s="334"/>
    </row>
    <row r="55" spans="1:17" x14ac:dyDescent="0.2">
      <c r="A55" s="249"/>
      <c r="B55" s="124" t="s">
        <v>139</v>
      </c>
      <c r="C55" s="125"/>
      <c r="D55" s="126"/>
      <c r="E55" s="416"/>
      <c r="F55" s="417"/>
      <c r="G55" s="409"/>
      <c r="H55" s="159">
        <f>IFERROR(INDEX(Pricing!$B:$D,MATCH(B55,Pricing!$A:$A,0),MATCH($B$12,Pricing!$B$1:$D$1,0)),"")</f>
        <v>2.75</v>
      </c>
      <c r="I55" s="87"/>
      <c r="J55" s="87"/>
      <c r="K55" s="87">
        <f>G55*H55</f>
        <v>0</v>
      </c>
      <c r="M55" s="332" t="s">
        <v>138</v>
      </c>
      <c r="N55" s="333"/>
      <c r="O55" s="333"/>
      <c r="P55" s="333"/>
      <c r="Q55" s="334"/>
    </row>
    <row r="56" spans="1:17" x14ac:dyDescent="0.2">
      <c r="A56" s="249"/>
      <c r="B56" s="205" t="s">
        <v>140</v>
      </c>
      <c r="C56" s="206"/>
      <c r="D56" s="270"/>
      <c r="E56" s="404"/>
      <c r="F56" s="405"/>
      <c r="G56" s="406"/>
      <c r="H56" s="410"/>
      <c r="I56" s="86"/>
      <c r="J56" s="86"/>
      <c r="K56" s="86">
        <f t="shared" si="4"/>
        <v>0</v>
      </c>
      <c r="M56" s="332"/>
      <c r="N56" s="333"/>
      <c r="O56" s="333"/>
      <c r="P56" s="333"/>
      <c r="Q56" s="334"/>
    </row>
    <row r="57" spans="1:17" x14ac:dyDescent="0.2">
      <c r="A57" s="249"/>
      <c r="B57" s="416"/>
      <c r="C57" s="417"/>
      <c r="D57" s="418"/>
      <c r="E57" s="416"/>
      <c r="F57" s="417"/>
      <c r="G57" s="409"/>
      <c r="H57" s="411"/>
      <c r="I57" s="87"/>
      <c r="J57" s="87"/>
      <c r="K57" s="87">
        <f>G57*H57</f>
        <v>0</v>
      </c>
      <c r="M57" s="332"/>
      <c r="N57" s="333"/>
      <c r="O57" s="333"/>
      <c r="P57" s="333"/>
      <c r="Q57" s="334"/>
    </row>
    <row r="58" spans="1:17" x14ac:dyDescent="0.2">
      <c r="A58" s="249"/>
      <c r="B58" s="414"/>
      <c r="C58" s="415"/>
      <c r="D58" s="419"/>
      <c r="E58" s="414"/>
      <c r="F58" s="415"/>
      <c r="G58" s="406"/>
      <c r="H58" s="410"/>
      <c r="I58" s="86"/>
      <c r="J58" s="86"/>
      <c r="K58" s="86">
        <f t="shared" si="4"/>
        <v>0</v>
      </c>
      <c r="M58" s="332"/>
      <c r="N58" s="333"/>
      <c r="O58" s="333"/>
      <c r="P58" s="333"/>
      <c r="Q58" s="334"/>
    </row>
    <row r="59" spans="1:17" x14ac:dyDescent="0.2">
      <c r="A59" s="249"/>
      <c r="B59" s="407"/>
      <c r="C59" s="408"/>
      <c r="D59" s="413"/>
      <c r="E59" s="407"/>
      <c r="F59" s="408"/>
      <c r="G59" s="409"/>
      <c r="H59" s="411"/>
      <c r="I59" s="87"/>
      <c r="J59" s="87"/>
      <c r="K59" s="87">
        <f>G59*H59</f>
        <v>0</v>
      </c>
      <c r="M59" s="332"/>
      <c r="N59" s="333"/>
      <c r="O59" s="333"/>
      <c r="P59" s="333"/>
      <c r="Q59" s="334"/>
    </row>
    <row r="60" spans="1:17" x14ac:dyDescent="0.2">
      <c r="M60" s="332"/>
      <c r="N60" s="333"/>
      <c r="O60" s="333"/>
      <c r="P60" s="333"/>
      <c r="Q60" s="334"/>
    </row>
    <row r="61" spans="1:17" x14ac:dyDescent="0.2">
      <c r="A61" s="74" t="s">
        <v>141</v>
      </c>
      <c r="B61" s="235" t="s">
        <v>142</v>
      </c>
      <c r="C61" s="236"/>
      <c r="D61" s="237"/>
      <c r="E61" s="420"/>
      <c r="F61" s="421"/>
      <c r="G61" s="422"/>
      <c r="H61" s="423"/>
      <c r="I61" s="90"/>
      <c r="J61" s="90"/>
      <c r="K61" s="90">
        <f>G61*H61</f>
        <v>0</v>
      </c>
      <c r="M61" s="332" t="s">
        <v>143</v>
      </c>
      <c r="N61" s="333"/>
      <c r="O61" s="333"/>
      <c r="P61" s="333"/>
      <c r="Q61" s="334"/>
    </row>
    <row r="62" spans="1:17" x14ac:dyDescent="0.2">
      <c r="H62" s="171"/>
      <c r="I62" s="27"/>
      <c r="J62" s="141"/>
      <c r="M62" s="332"/>
      <c r="N62" s="333"/>
      <c r="O62" s="333"/>
      <c r="P62" s="333"/>
      <c r="Q62" s="334"/>
    </row>
    <row r="63" spans="1:17" ht="12.75" customHeight="1" x14ac:dyDescent="0.2">
      <c r="A63" s="277" t="s">
        <v>144</v>
      </c>
      <c r="B63" s="218" t="s">
        <v>145</v>
      </c>
      <c r="C63" s="219"/>
      <c r="D63" s="222"/>
      <c r="E63" s="424"/>
      <c r="F63" s="425"/>
      <c r="G63" s="426"/>
      <c r="H63" s="169">
        <f>IFERROR(INDEX(Pricing!$B:$D,MATCH(B63,Pricing!$A:$A,0),MATCH($B$12,Pricing!$B$1:$D$1,0)),"")</f>
        <v>0.7</v>
      </c>
      <c r="I63" s="142"/>
      <c r="J63" s="142"/>
      <c r="K63" s="109">
        <f>G63*H63</f>
        <v>0</v>
      </c>
      <c r="M63" s="332"/>
      <c r="N63" s="333"/>
      <c r="O63" s="333"/>
      <c r="P63" s="333"/>
      <c r="Q63" s="334"/>
    </row>
    <row r="64" spans="1:17" x14ac:dyDescent="0.2">
      <c r="A64" s="277"/>
      <c r="B64" s="220" t="s">
        <v>146</v>
      </c>
      <c r="C64" s="221"/>
      <c r="D64" s="223"/>
      <c r="E64" s="427"/>
      <c r="F64" s="428"/>
      <c r="G64" s="429"/>
      <c r="H64" s="160">
        <f>IFERROR(INDEX(Pricing!$B:$D,MATCH(B64,Pricing!$A:$A,0),MATCH($B$12,Pricing!$B$1:$D$1,0)),"")</f>
        <v>23</v>
      </c>
      <c r="I64" s="140"/>
      <c r="J64" s="143"/>
      <c r="K64" s="110">
        <f>G64*H64</f>
        <v>0</v>
      </c>
      <c r="M64" s="332"/>
      <c r="N64" s="333"/>
      <c r="O64" s="333"/>
      <c r="P64" s="333"/>
      <c r="Q64" s="334"/>
    </row>
    <row r="65" spans="1:17" x14ac:dyDescent="0.2">
      <c r="A65" s="277"/>
      <c r="B65" s="430"/>
      <c r="C65" s="431"/>
      <c r="D65" s="432"/>
      <c r="E65" s="430"/>
      <c r="F65" s="431"/>
      <c r="G65" s="426"/>
      <c r="H65" s="433"/>
      <c r="I65" s="142"/>
      <c r="J65" s="142"/>
      <c r="K65" s="109">
        <f t="shared" ref="K65:K69" si="5">G65*H65</f>
        <v>0</v>
      </c>
      <c r="M65" s="332" t="s">
        <v>209</v>
      </c>
      <c r="N65" s="333"/>
      <c r="O65" s="333"/>
      <c r="P65" s="333"/>
      <c r="Q65" s="334"/>
    </row>
    <row r="66" spans="1:17" x14ac:dyDescent="0.2">
      <c r="A66" s="277"/>
      <c r="B66" s="427"/>
      <c r="C66" s="428"/>
      <c r="D66" s="434"/>
      <c r="E66" s="427"/>
      <c r="F66" s="428"/>
      <c r="G66" s="429"/>
      <c r="H66" s="435"/>
      <c r="I66" s="140"/>
      <c r="J66" s="143"/>
      <c r="K66" s="110">
        <f t="shared" si="5"/>
        <v>0</v>
      </c>
      <c r="M66" s="332"/>
      <c r="N66" s="333"/>
      <c r="O66" s="333"/>
      <c r="P66" s="333"/>
      <c r="Q66" s="334"/>
    </row>
    <row r="67" spans="1:17" x14ac:dyDescent="0.2">
      <c r="A67" s="277"/>
      <c r="B67" s="424"/>
      <c r="C67" s="425"/>
      <c r="D67" s="436"/>
      <c r="E67" s="424"/>
      <c r="F67" s="425"/>
      <c r="G67" s="426"/>
      <c r="H67" s="433"/>
      <c r="I67" s="142"/>
      <c r="J67" s="142"/>
      <c r="K67" s="109">
        <f t="shared" si="5"/>
        <v>0</v>
      </c>
      <c r="M67" s="332"/>
      <c r="N67" s="333"/>
      <c r="O67" s="333"/>
      <c r="P67" s="333"/>
      <c r="Q67" s="334"/>
    </row>
    <row r="68" spans="1:17" x14ac:dyDescent="0.2">
      <c r="A68" s="277"/>
      <c r="B68" s="427"/>
      <c r="C68" s="428"/>
      <c r="D68" s="434"/>
      <c r="E68" s="427"/>
      <c r="F68" s="428"/>
      <c r="G68" s="429"/>
      <c r="H68" s="435"/>
      <c r="I68" s="140"/>
      <c r="J68" s="143"/>
      <c r="K68" s="110">
        <f t="shared" si="5"/>
        <v>0</v>
      </c>
      <c r="M68" s="332"/>
      <c r="N68" s="333"/>
      <c r="O68" s="333"/>
      <c r="P68" s="333"/>
      <c r="Q68" s="334"/>
    </row>
    <row r="69" spans="1:17" x14ac:dyDescent="0.2">
      <c r="A69" s="277"/>
      <c r="B69" s="424"/>
      <c r="C69" s="425"/>
      <c r="D69" s="436"/>
      <c r="E69" s="424"/>
      <c r="F69" s="425"/>
      <c r="G69" s="426"/>
      <c r="H69" s="433"/>
      <c r="I69" s="142"/>
      <c r="J69" s="142"/>
      <c r="K69" s="109">
        <f t="shared" si="5"/>
        <v>0</v>
      </c>
      <c r="M69" s="332"/>
      <c r="N69" s="333"/>
      <c r="O69" s="333"/>
      <c r="P69" s="333"/>
      <c r="Q69" s="334"/>
    </row>
    <row r="70" spans="1:17" x14ac:dyDescent="0.2">
      <c r="A70" s="7"/>
      <c r="B70" s="6"/>
      <c r="D70" s="8"/>
      <c r="E70" s="6"/>
      <c r="F70" s="8"/>
      <c r="H70" s="171"/>
      <c r="I70" s="27"/>
      <c r="J70" s="141"/>
      <c r="M70" s="332"/>
      <c r="N70" s="333"/>
      <c r="O70" s="333"/>
      <c r="P70" s="333"/>
      <c r="Q70" s="334"/>
    </row>
    <row r="71" spans="1:17" x14ac:dyDescent="0.2">
      <c r="A71" s="217" t="s">
        <v>147</v>
      </c>
      <c r="B71" s="22" t="s">
        <v>148</v>
      </c>
      <c r="C71" s="76"/>
      <c r="D71" s="75"/>
      <c r="E71" s="76"/>
      <c r="F71" s="75"/>
      <c r="G71" s="144" t="s">
        <v>149</v>
      </c>
      <c r="H71" s="171"/>
      <c r="I71" s="27"/>
      <c r="J71" s="141"/>
      <c r="M71" s="332"/>
      <c r="N71" s="333"/>
      <c r="O71" s="333"/>
      <c r="P71" s="333"/>
      <c r="Q71" s="334"/>
    </row>
    <row r="72" spans="1:17" x14ac:dyDescent="0.2">
      <c r="A72" s="217"/>
      <c r="B72" s="437"/>
      <c r="C72" s="438"/>
      <c r="D72" s="439"/>
      <c r="E72" s="437"/>
      <c r="F72" s="438"/>
      <c r="G72" s="440"/>
      <c r="H72" s="441"/>
      <c r="I72" s="91"/>
      <c r="J72" s="91"/>
      <c r="K72" s="111">
        <f>G72*H72</f>
        <v>0</v>
      </c>
      <c r="M72" s="332" t="s">
        <v>207</v>
      </c>
      <c r="N72" s="333"/>
      <c r="O72" s="333"/>
      <c r="P72" s="333"/>
      <c r="Q72" s="334"/>
    </row>
    <row r="73" spans="1:17" x14ac:dyDescent="0.2">
      <c r="A73" s="217"/>
      <c r="B73" s="442"/>
      <c r="C73" s="443"/>
      <c r="D73" s="444"/>
      <c r="E73" s="442"/>
      <c r="F73" s="443"/>
      <c r="G73" s="445"/>
      <c r="H73" s="446"/>
      <c r="I73" s="92"/>
      <c r="J73" s="92"/>
      <c r="K73" s="112">
        <f>G73*H73</f>
        <v>0</v>
      </c>
      <c r="M73" s="332" t="s">
        <v>208</v>
      </c>
      <c r="N73" s="333"/>
      <c r="O73" s="333"/>
      <c r="P73" s="333"/>
      <c r="Q73" s="334"/>
    </row>
    <row r="74" spans="1:17" x14ac:dyDescent="0.2">
      <c r="A74" s="217"/>
      <c r="B74" s="437"/>
      <c r="C74" s="438"/>
      <c r="D74" s="439"/>
      <c r="E74" s="437"/>
      <c r="F74" s="438"/>
      <c r="G74" s="440"/>
      <c r="H74" s="441"/>
      <c r="I74" s="91"/>
      <c r="J74" s="91"/>
      <c r="K74" s="111">
        <f>G74*H74</f>
        <v>0</v>
      </c>
      <c r="M74" s="332"/>
      <c r="N74" s="333"/>
      <c r="O74" s="333"/>
      <c r="P74" s="333"/>
      <c r="Q74" s="334"/>
    </row>
    <row r="75" spans="1:17" x14ac:dyDescent="0.2">
      <c r="A75" s="217"/>
      <c r="B75" s="442"/>
      <c r="C75" s="443"/>
      <c r="D75" s="444"/>
      <c r="E75" s="442"/>
      <c r="F75" s="443"/>
      <c r="G75" s="445"/>
      <c r="H75" s="446"/>
      <c r="I75" s="92"/>
      <c r="J75" s="92"/>
      <c r="K75" s="112">
        <f>G75*H75</f>
        <v>0</v>
      </c>
      <c r="M75" s="332"/>
      <c r="N75" s="333"/>
      <c r="O75" s="333"/>
      <c r="P75" s="333"/>
      <c r="Q75" s="334"/>
    </row>
    <row r="76" spans="1:17" x14ac:dyDescent="0.2">
      <c r="H76" s="171"/>
      <c r="I76" s="27"/>
      <c r="J76" s="141"/>
      <c r="M76" s="332"/>
      <c r="N76" s="333"/>
      <c r="O76" s="333"/>
      <c r="P76" s="333"/>
      <c r="Q76" s="334"/>
    </row>
    <row r="77" spans="1:17" x14ac:dyDescent="0.2">
      <c r="A77" s="213" t="s">
        <v>214</v>
      </c>
      <c r="B77" s="447"/>
      <c r="C77" s="448"/>
      <c r="D77" s="449"/>
      <c r="E77" s="447"/>
      <c r="F77" s="448"/>
      <c r="G77" s="450"/>
      <c r="H77" s="451"/>
      <c r="I77" s="113"/>
      <c r="J77" s="113"/>
      <c r="K77" s="113">
        <f>G77*H77</f>
        <v>0</v>
      </c>
      <c r="M77" s="332" t="s">
        <v>210</v>
      </c>
      <c r="N77" s="333"/>
      <c r="O77" s="333"/>
      <c r="P77" s="333"/>
      <c r="Q77" s="334"/>
    </row>
    <row r="78" spans="1:17" x14ac:dyDescent="0.2">
      <c r="A78" s="213"/>
      <c r="B78" s="452"/>
      <c r="C78" s="453"/>
      <c r="D78" s="454"/>
      <c r="E78" s="452"/>
      <c r="F78" s="453"/>
      <c r="G78" s="455"/>
      <c r="H78" s="456"/>
      <c r="I78" s="114"/>
      <c r="J78" s="114"/>
      <c r="K78" s="114">
        <f>G78*H78</f>
        <v>0</v>
      </c>
      <c r="M78" s="332" t="s">
        <v>213</v>
      </c>
      <c r="N78" s="333"/>
      <c r="O78" s="333"/>
      <c r="P78" s="333"/>
      <c r="Q78" s="334"/>
    </row>
    <row r="79" spans="1:17" x14ac:dyDescent="0.2">
      <c r="A79" s="213"/>
      <c r="B79" s="447"/>
      <c r="C79" s="448"/>
      <c r="D79" s="449"/>
      <c r="E79" s="447"/>
      <c r="F79" s="448"/>
      <c r="G79" s="450"/>
      <c r="H79" s="451"/>
      <c r="I79" s="113"/>
      <c r="J79" s="113"/>
      <c r="K79" s="113">
        <f>G79*H79</f>
        <v>0</v>
      </c>
      <c r="M79" s="332"/>
      <c r="N79" s="333"/>
      <c r="O79" s="333"/>
      <c r="P79" s="333"/>
      <c r="Q79" s="334"/>
    </row>
    <row r="80" spans="1:17" x14ac:dyDescent="0.2">
      <c r="A80" s="213"/>
      <c r="B80" s="452"/>
      <c r="C80" s="453"/>
      <c r="D80" s="454"/>
      <c r="E80" s="452"/>
      <c r="F80" s="453"/>
      <c r="G80" s="455"/>
      <c r="H80" s="456"/>
      <c r="I80" s="114"/>
      <c r="J80" s="114"/>
      <c r="K80" s="114">
        <f>G80*H80</f>
        <v>0</v>
      </c>
      <c r="M80" s="332"/>
      <c r="N80" s="333"/>
      <c r="O80" s="333"/>
      <c r="P80" s="333"/>
      <c r="Q80" s="334"/>
    </row>
    <row r="81" spans="1:17" x14ac:dyDescent="0.2">
      <c r="H81" s="171"/>
      <c r="I81" s="27"/>
      <c r="J81" s="27"/>
      <c r="M81" s="332"/>
      <c r="N81" s="333"/>
      <c r="O81" s="333"/>
      <c r="P81" s="333"/>
      <c r="Q81" s="334"/>
    </row>
    <row r="82" spans="1:17" x14ac:dyDescent="0.2">
      <c r="A82" s="240" t="s">
        <v>150</v>
      </c>
      <c r="B82" s="244" t="s">
        <v>151</v>
      </c>
      <c r="C82" s="245"/>
      <c r="D82" s="246"/>
      <c r="E82" s="457"/>
      <c r="F82" s="458"/>
      <c r="G82" s="375"/>
      <c r="H82" s="173">
        <f>IFERROR(INDEX(Pricing!$B:$D,MATCH(B82,Pricing!$A:$A,0),MATCH($B$12,Pricing!$B$1:$D$1,0)),"")</f>
        <v>8.4</v>
      </c>
      <c r="I82" s="81"/>
      <c r="J82" s="81"/>
      <c r="K82" s="81">
        <f>G82*H82</f>
        <v>0</v>
      </c>
      <c r="M82" s="332"/>
      <c r="N82" s="333"/>
      <c r="O82" s="333"/>
      <c r="P82" s="333"/>
      <c r="Q82" s="334"/>
    </row>
    <row r="83" spans="1:17" x14ac:dyDescent="0.2">
      <c r="A83" s="240"/>
      <c r="B83" s="241" t="s">
        <v>152</v>
      </c>
      <c r="C83" s="242"/>
      <c r="D83" s="243"/>
      <c r="E83" s="459"/>
      <c r="F83" s="460"/>
      <c r="G83" s="461"/>
      <c r="H83" s="174">
        <f>IFERROR(INDEX(Pricing!$B:$D,MATCH(B83,Pricing!$A:$A,0),MATCH($B$12,Pricing!$B$1:$D$1,0)),"")</f>
        <v>10.25</v>
      </c>
      <c r="I83" s="115"/>
      <c r="J83" s="115"/>
      <c r="K83" s="115">
        <f>G83*H83</f>
        <v>0</v>
      </c>
      <c r="M83" s="332"/>
      <c r="N83" s="333"/>
      <c r="O83" s="333"/>
      <c r="P83" s="333"/>
      <c r="Q83" s="334"/>
    </row>
    <row r="84" spans="1:17" x14ac:dyDescent="0.2">
      <c r="A84" s="240"/>
      <c r="B84" s="244" t="s">
        <v>153</v>
      </c>
      <c r="C84" s="245"/>
      <c r="D84" s="246"/>
      <c r="E84" s="457"/>
      <c r="F84" s="458"/>
      <c r="G84" s="375"/>
      <c r="H84" s="173">
        <f>IFERROR(INDEX(Pricing!$B:$D,MATCH(B84,Pricing!$A:$A,0),MATCH($B$12,Pricing!$B$1:$D$1,0)),"")</f>
        <v>10.25</v>
      </c>
      <c r="I84" s="81"/>
      <c r="J84" s="81"/>
      <c r="K84" s="81">
        <f>G84*H84</f>
        <v>0</v>
      </c>
      <c r="M84" s="332"/>
      <c r="N84" s="333"/>
      <c r="O84" s="333"/>
      <c r="P84" s="333"/>
      <c r="Q84" s="334"/>
    </row>
    <row r="85" spans="1:17" x14ac:dyDescent="0.2">
      <c r="A85" s="240"/>
      <c r="B85" s="241" t="s">
        <v>154</v>
      </c>
      <c r="C85" s="242"/>
      <c r="D85" s="243"/>
      <c r="E85" s="459"/>
      <c r="F85" s="460"/>
      <c r="G85" s="461"/>
      <c r="H85" s="174">
        <f>IFERROR(INDEX(Pricing!$B:$D,MATCH(B85,Pricing!$A:$A,0),MATCH($B$12,Pricing!$B$1:$D$1,0)),"")</f>
        <v>15.75</v>
      </c>
      <c r="I85" s="115"/>
      <c r="J85" s="115"/>
      <c r="K85" s="115">
        <f>G85*H85</f>
        <v>0</v>
      </c>
      <c r="M85" s="332"/>
      <c r="N85" s="333"/>
      <c r="O85" s="333"/>
      <c r="P85" s="333"/>
      <c r="Q85" s="334"/>
    </row>
    <row r="86" spans="1:17" x14ac:dyDescent="0.2">
      <c r="A86" s="45"/>
      <c r="B86" s="16"/>
      <c r="C86" s="16"/>
      <c r="D86" s="16"/>
      <c r="E86" s="16"/>
      <c r="F86" s="7"/>
      <c r="H86" s="171"/>
      <c r="I86" s="27"/>
      <c r="J86" s="27"/>
      <c r="M86" s="332"/>
      <c r="N86" s="333"/>
      <c r="O86" s="333"/>
      <c r="P86" s="333"/>
      <c r="Q86" s="334"/>
    </row>
    <row r="87" spans="1:17" x14ac:dyDescent="0.2">
      <c r="A87" s="239" t="s">
        <v>155</v>
      </c>
      <c r="B87" s="209" t="s">
        <v>156</v>
      </c>
      <c r="C87" s="210"/>
      <c r="D87" s="225"/>
      <c r="E87" s="462"/>
      <c r="F87" s="463"/>
      <c r="G87" s="464"/>
      <c r="H87" s="175">
        <f>IFERROR(INDEX(Pricing!$B:$D,MATCH(B87,Pricing!$A:$A,0),MATCH($B$12,Pricing!$B$1:$D$1,0)),"")</f>
        <v>105</v>
      </c>
      <c r="I87" s="116"/>
      <c r="J87" s="116"/>
      <c r="K87" s="116">
        <f>G87*H87</f>
        <v>0</v>
      </c>
      <c r="M87" s="332"/>
      <c r="N87" s="333"/>
      <c r="O87" s="333"/>
      <c r="P87" s="333"/>
      <c r="Q87" s="334"/>
    </row>
    <row r="88" spans="1:17" x14ac:dyDescent="0.2">
      <c r="A88" s="239"/>
      <c r="B88" s="207" t="s">
        <v>157</v>
      </c>
      <c r="C88" s="208"/>
      <c r="D88" s="224"/>
      <c r="E88" s="465"/>
      <c r="F88" s="466"/>
      <c r="G88" s="467"/>
      <c r="H88" s="176">
        <f>IFERROR(INDEX(Pricing!$B:$D,MATCH(B88,Pricing!$A:$A,0),MATCH($B$12,Pricing!$B$1:$D$1,0)),"")</f>
        <v>90</v>
      </c>
      <c r="I88" s="117"/>
      <c r="J88" s="117"/>
      <c r="K88" s="117">
        <f>G88*H88</f>
        <v>0</v>
      </c>
      <c r="M88" s="332"/>
      <c r="N88" s="333"/>
      <c r="O88" s="333"/>
      <c r="P88" s="333"/>
      <c r="Q88" s="334"/>
    </row>
    <row r="89" spans="1:17" x14ac:dyDescent="0.2">
      <c r="H89" s="171"/>
      <c r="I89" s="27"/>
      <c r="J89" s="27"/>
      <c r="M89" s="332"/>
      <c r="N89" s="333"/>
      <c r="O89" s="333"/>
      <c r="P89" s="333"/>
      <c r="Q89" s="334"/>
    </row>
    <row r="90" spans="1:17" x14ac:dyDescent="0.2">
      <c r="A90" s="238" t="s">
        <v>158</v>
      </c>
      <c r="B90" s="226" t="s">
        <v>159</v>
      </c>
      <c r="C90" s="227"/>
      <c r="D90" s="228"/>
      <c r="E90" s="468"/>
      <c r="F90" s="469"/>
      <c r="G90" s="470"/>
      <c r="H90" s="177">
        <f>IFERROR(INDEX(Pricing!$B:$D,MATCH(B90,Pricing!$A:$A,0),MATCH($B$12,Pricing!$B$1:$D$1,0)),"")</f>
        <v>75</v>
      </c>
      <c r="I90" s="118"/>
      <c r="J90" s="118"/>
      <c r="K90" s="118">
        <f>G90*H90</f>
        <v>0</v>
      </c>
      <c r="M90" s="332"/>
      <c r="N90" s="333"/>
      <c r="O90" s="333"/>
      <c r="P90" s="333"/>
      <c r="Q90" s="334"/>
    </row>
    <row r="91" spans="1:17" x14ac:dyDescent="0.2">
      <c r="A91" s="238"/>
      <c r="B91" s="229" t="s">
        <v>160</v>
      </c>
      <c r="C91" s="230"/>
      <c r="D91" s="231"/>
      <c r="E91" s="471"/>
      <c r="F91" s="472"/>
      <c r="G91" s="473"/>
      <c r="H91" s="474"/>
      <c r="I91" s="119"/>
      <c r="J91" s="119"/>
      <c r="K91" s="119">
        <f>G91*H91</f>
        <v>0</v>
      </c>
      <c r="M91" s="332" t="s">
        <v>143</v>
      </c>
      <c r="N91" s="333"/>
      <c r="O91" s="333"/>
      <c r="P91" s="333"/>
      <c r="Q91" s="334"/>
    </row>
    <row r="92" spans="1:17" x14ac:dyDescent="0.2">
      <c r="A92" s="238"/>
      <c r="B92" s="468"/>
      <c r="C92" s="469"/>
      <c r="D92" s="475"/>
      <c r="E92" s="468"/>
      <c r="F92" s="469"/>
      <c r="G92" s="470"/>
      <c r="H92" s="476"/>
      <c r="I92" s="118"/>
      <c r="J92" s="118"/>
      <c r="K92" s="118">
        <f>G92*H92</f>
        <v>0</v>
      </c>
      <c r="M92" s="332"/>
      <c r="N92" s="333"/>
      <c r="O92" s="333"/>
      <c r="P92" s="333"/>
      <c r="Q92" s="334"/>
    </row>
    <row r="93" spans="1:17" x14ac:dyDescent="0.2">
      <c r="A93" s="238"/>
      <c r="B93" s="471"/>
      <c r="C93" s="472"/>
      <c r="D93" s="477"/>
      <c r="E93" s="471"/>
      <c r="F93" s="472"/>
      <c r="G93" s="473"/>
      <c r="H93" s="474"/>
      <c r="I93" s="119"/>
      <c r="J93" s="119"/>
      <c r="K93" s="119">
        <f>G93*H93</f>
        <v>0</v>
      </c>
      <c r="M93" s="332"/>
      <c r="N93" s="333"/>
      <c r="O93" s="333"/>
      <c r="P93" s="333"/>
      <c r="Q93" s="334"/>
    </row>
    <row r="94" spans="1:17" x14ac:dyDescent="0.2">
      <c r="H94" s="171"/>
      <c r="I94" s="27"/>
      <c r="J94" s="141"/>
      <c r="M94" s="332"/>
      <c r="N94" s="333"/>
      <c r="O94" s="333"/>
      <c r="P94" s="333"/>
      <c r="Q94" s="334"/>
    </row>
    <row r="95" spans="1:17" x14ac:dyDescent="0.2">
      <c r="A95" s="73" t="s">
        <v>161</v>
      </c>
      <c r="B95" s="214" t="s">
        <v>162</v>
      </c>
      <c r="C95" s="215"/>
      <c r="D95" s="216"/>
      <c r="E95" s="478"/>
      <c r="F95" s="479"/>
      <c r="G95" s="480"/>
      <c r="H95" s="161">
        <f>IFERROR(INDEX(Pricing!$B:$D,MATCH(B95,Pricing!$A:$A,0),MATCH($B$12,Pricing!$B$1:$D$1,0)),"")</f>
        <v>69</v>
      </c>
      <c r="I95" s="88"/>
      <c r="J95" s="88"/>
      <c r="K95" s="88">
        <f>G95*H95</f>
        <v>0</v>
      </c>
      <c r="M95" s="332"/>
      <c r="N95" s="333"/>
      <c r="O95" s="333"/>
      <c r="P95" s="333"/>
      <c r="Q95" s="334"/>
    </row>
    <row r="96" spans="1:17" x14ac:dyDescent="0.2">
      <c r="A96" s="45"/>
      <c r="B96" s="16"/>
      <c r="C96" s="16"/>
      <c r="D96" s="16"/>
      <c r="E96" s="16"/>
      <c r="F96" s="16"/>
      <c r="H96" s="167"/>
      <c r="I96" s="27"/>
      <c r="J96" s="27"/>
      <c r="M96" s="332"/>
      <c r="N96" s="333"/>
      <c r="O96" s="333"/>
      <c r="P96" s="333"/>
      <c r="Q96" s="334"/>
    </row>
    <row r="97" spans="1:17" x14ac:dyDescent="0.2">
      <c r="A97" s="200" t="s">
        <v>163</v>
      </c>
      <c r="B97" s="164" t="s">
        <v>164</v>
      </c>
      <c r="C97" s="164"/>
      <c r="D97" s="164"/>
      <c r="E97" s="164"/>
      <c r="F97" s="164"/>
      <c r="G97" s="165"/>
      <c r="H97" s="166">
        <f>IFERROR(INDEX(Pricing!$B:$D,MATCH(B97,Pricing!$A:$A,0),MATCH($B$12,Pricing!$B$1:$D$1,0)),"")</f>
        <v>90</v>
      </c>
      <c r="I97" s="165"/>
      <c r="J97" s="165"/>
      <c r="K97" s="168">
        <f>G97*H97</f>
        <v>0</v>
      </c>
      <c r="M97" s="332"/>
      <c r="N97" s="333"/>
      <c r="O97" s="333"/>
      <c r="P97" s="333"/>
      <c r="Q97" s="334"/>
    </row>
    <row r="98" spans="1:17" x14ac:dyDescent="0.2">
      <c r="A98" s="200"/>
      <c r="B98" s="164"/>
      <c r="C98" s="164"/>
      <c r="D98" s="164"/>
      <c r="E98" s="164"/>
      <c r="F98" s="164"/>
      <c r="G98" s="165"/>
      <c r="H98" s="166"/>
      <c r="I98" s="165"/>
      <c r="J98" s="165"/>
      <c r="K98" s="165"/>
      <c r="M98" s="332"/>
      <c r="N98" s="333"/>
      <c r="O98" s="333"/>
      <c r="P98" s="333"/>
      <c r="Q98" s="334"/>
    </row>
    <row r="99" spans="1:17" ht="13.5" thickBot="1" x14ac:dyDescent="0.25">
      <c r="A99" s="45"/>
      <c r="B99" s="16"/>
      <c r="C99" s="16"/>
      <c r="D99" s="16"/>
      <c r="E99" s="16"/>
      <c r="F99" s="16"/>
      <c r="H99" s="162"/>
      <c r="I99" s="27"/>
      <c r="J99" s="27"/>
      <c r="M99" s="332"/>
      <c r="N99" s="333"/>
      <c r="O99" s="333"/>
      <c r="P99" s="333"/>
      <c r="Q99" s="334"/>
    </row>
    <row r="100" spans="1:17" ht="13.5" thickBot="1" x14ac:dyDescent="0.25">
      <c r="A100" s="45"/>
      <c r="B100" s="16"/>
      <c r="C100" s="16"/>
      <c r="D100" s="16"/>
      <c r="E100" s="16"/>
      <c r="F100" s="16"/>
      <c r="G100" s="145"/>
      <c r="H100" s="163" t="s">
        <v>165</v>
      </c>
      <c r="I100" s="120"/>
      <c r="J100" s="120"/>
      <c r="K100" s="121">
        <f>SUM(K17:K98)</f>
        <v>0</v>
      </c>
      <c r="M100" s="332"/>
      <c r="N100" s="333"/>
      <c r="O100" s="333"/>
      <c r="P100" s="333"/>
      <c r="Q100" s="334"/>
    </row>
    <row r="101" spans="1:17" ht="13.5" thickBot="1" x14ac:dyDescent="0.25">
      <c r="H101" s="171"/>
      <c r="I101" s="27"/>
      <c r="J101" s="141"/>
      <c r="M101" s="332"/>
      <c r="N101" s="333"/>
      <c r="O101" s="333"/>
      <c r="P101" s="333"/>
      <c r="Q101" s="334"/>
    </row>
    <row r="102" spans="1:17" ht="13.5" thickBot="1" x14ac:dyDescent="0.25">
      <c r="A102" s="72" t="s">
        <v>166</v>
      </c>
      <c r="B102" s="232" t="s">
        <v>167</v>
      </c>
      <c r="C102" s="233"/>
      <c r="D102" s="234"/>
      <c r="E102" s="482"/>
      <c r="F102" s="483"/>
      <c r="G102" s="186">
        <f>K100</f>
        <v>0</v>
      </c>
      <c r="H102" s="481"/>
      <c r="I102" s="187"/>
      <c r="J102" s="89"/>
      <c r="K102" s="89">
        <f>G102*H102</f>
        <v>0</v>
      </c>
      <c r="M102" s="341" t="s">
        <v>204</v>
      </c>
      <c r="N102" s="96"/>
      <c r="O102" s="96"/>
      <c r="P102" s="96"/>
      <c r="Q102" s="342"/>
    </row>
    <row r="103" spans="1:17" ht="13.5" thickBot="1" x14ac:dyDescent="0.25">
      <c r="H103" s="171"/>
      <c r="I103" s="27"/>
      <c r="J103" s="27"/>
    </row>
    <row r="104" spans="1:17" ht="13.5" thickBot="1" x14ac:dyDescent="0.25">
      <c r="H104" s="163" t="s">
        <v>168</v>
      </c>
      <c r="I104" s="120"/>
      <c r="J104" s="120"/>
      <c r="K104" s="121">
        <f>K100+K102</f>
        <v>0</v>
      </c>
    </row>
  </sheetData>
  <sheetProtection algorithmName="SHA-512" hashValue="GV7jVOqnikisCvhdy0hRbnGYer2MzbpNPGdnmmcmNVUbbVlVKVNnssc+A9NHfMnkS62Td6qX3zQwYbZ6JJr2IA==" saltValue="W4Fyz41DwOhY35MWRzZAeQ==" spinCount="100000" sheet="1" objects="1" scenarios="1"/>
  <customSheetViews>
    <customSheetView guid="{4E408B28-DB62-4A0D-B9E3-05D3B704A1B6}" hiddenColumns="1">
      <selection activeCell="M27" sqref="M27"/>
      <pageMargins left="0" right="0" top="0" bottom="0" header="0" footer="0"/>
      <pageSetup orientation="portrait" r:id="rId1"/>
    </customSheetView>
  </customSheetViews>
  <mergeCells count="138">
    <mergeCell ref="M16:Q16"/>
    <mergeCell ref="E18:F18"/>
    <mergeCell ref="E53:F53"/>
    <mergeCell ref="E52:F52"/>
    <mergeCell ref="E51:F51"/>
    <mergeCell ref="E50:F50"/>
    <mergeCell ref="B59:D59"/>
    <mergeCell ref="B56:D56"/>
    <mergeCell ref="A63:A69"/>
    <mergeCell ref="B45:D45"/>
    <mergeCell ref="B44:D44"/>
    <mergeCell ref="B43:D43"/>
    <mergeCell ref="B42:D42"/>
    <mergeCell ref="B50:D50"/>
    <mergeCell ref="B32:D32"/>
    <mergeCell ref="B31:D31"/>
    <mergeCell ref="B30:D30"/>
    <mergeCell ref="A37:A40"/>
    <mergeCell ref="A30:A35"/>
    <mergeCell ref="B53:D53"/>
    <mergeCell ref="B52:D52"/>
    <mergeCell ref="B51:D51"/>
    <mergeCell ref="E67:F67"/>
    <mergeCell ref="E66:F66"/>
    <mergeCell ref="E42:F42"/>
    <mergeCell ref="E40:F40"/>
    <mergeCell ref="E25:F25"/>
    <mergeCell ref="E23:F23"/>
    <mergeCell ref="E19:F19"/>
    <mergeCell ref="E21:F21"/>
    <mergeCell ref="E20:F20"/>
    <mergeCell ref="B28:D28"/>
    <mergeCell ref="B27:D27"/>
    <mergeCell ref="B26:D26"/>
    <mergeCell ref="E27:F27"/>
    <mergeCell ref="E28:F28"/>
    <mergeCell ref="E26:F26"/>
    <mergeCell ref="E7:G7"/>
    <mergeCell ref="E9:G9"/>
    <mergeCell ref="B7:C7"/>
    <mergeCell ref="B9:C9"/>
    <mergeCell ref="D12:E12"/>
    <mergeCell ref="F12:G12"/>
    <mergeCell ref="B16:D16"/>
    <mergeCell ref="E16:F16"/>
    <mergeCell ref="E17:F17"/>
    <mergeCell ref="A23:A28"/>
    <mergeCell ref="A17:A21"/>
    <mergeCell ref="A42:A48"/>
    <mergeCell ref="A50:A59"/>
    <mergeCell ref="B18:D18"/>
    <mergeCell ref="B17:D17"/>
    <mergeCell ref="B25:D25"/>
    <mergeCell ref="B23:D23"/>
    <mergeCell ref="B65:D65"/>
    <mergeCell ref="B64:D64"/>
    <mergeCell ref="B63:D63"/>
    <mergeCell ref="B35:D35"/>
    <mergeCell ref="B34:D34"/>
    <mergeCell ref="B33:D33"/>
    <mergeCell ref="B40:D40"/>
    <mergeCell ref="B39:D39"/>
    <mergeCell ref="B38:D38"/>
    <mergeCell ref="B37:D37"/>
    <mergeCell ref="B48:D48"/>
    <mergeCell ref="B47:D47"/>
    <mergeCell ref="B46:D46"/>
    <mergeCell ref="B21:D21"/>
    <mergeCell ref="B20:D20"/>
    <mergeCell ref="B19:D19"/>
    <mergeCell ref="E102:F102"/>
    <mergeCell ref="B102:D102"/>
    <mergeCell ref="E61:F61"/>
    <mergeCell ref="B61:D61"/>
    <mergeCell ref="B67:D67"/>
    <mergeCell ref="B66:D66"/>
    <mergeCell ref="E64:F64"/>
    <mergeCell ref="E63:F63"/>
    <mergeCell ref="A90:A93"/>
    <mergeCell ref="A87:A88"/>
    <mergeCell ref="A82:A85"/>
    <mergeCell ref="B85:D85"/>
    <mergeCell ref="B84:D84"/>
    <mergeCell ref="B83:D83"/>
    <mergeCell ref="B82:D82"/>
    <mergeCell ref="E85:F85"/>
    <mergeCell ref="E84:F84"/>
    <mergeCell ref="E83:F83"/>
    <mergeCell ref="E82:F82"/>
    <mergeCell ref="E93:F93"/>
    <mergeCell ref="E92:F92"/>
    <mergeCell ref="E91:F91"/>
    <mergeCell ref="E90:F90"/>
    <mergeCell ref="B93:D93"/>
    <mergeCell ref="A77:A80"/>
    <mergeCell ref="B95:D95"/>
    <mergeCell ref="A71:A75"/>
    <mergeCell ref="E69:F69"/>
    <mergeCell ref="E68:F68"/>
    <mergeCell ref="B69:D69"/>
    <mergeCell ref="B68:D68"/>
    <mergeCell ref="E59:F59"/>
    <mergeCell ref="E56:F56"/>
    <mergeCell ref="E95:F95"/>
    <mergeCell ref="E73:F73"/>
    <mergeCell ref="E72:F72"/>
    <mergeCell ref="B75:D75"/>
    <mergeCell ref="B74:D74"/>
    <mergeCell ref="B88:D88"/>
    <mergeCell ref="B87:D87"/>
    <mergeCell ref="B92:D92"/>
    <mergeCell ref="B91:D91"/>
    <mergeCell ref="B90:D90"/>
    <mergeCell ref="E65:F65"/>
    <mergeCell ref="A97:A98"/>
    <mergeCell ref="E39:F39"/>
    <mergeCell ref="E38:F38"/>
    <mergeCell ref="E37:F37"/>
    <mergeCell ref="E75:F75"/>
    <mergeCell ref="B73:D73"/>
    <mergeCell ref="B72:D72"/>
    <mergeCell ref="E74:F74"/>
    <mergeCell ref="E48:F48"/>
    <mergeCell ref="E88:F88"/>
    <mergeCell ref="E87:F87"/>
    <mergeCell ref="E80:F80"/>
    <mergeCell ref="E79:F79"/>
    <mergeCell ref="E78:F78"/>
    <mergeCell ref="E77:F77"/>
    <mergeCell ref="B80:D80"/>
    <mergeCell ref="B79:D79"/>
    <mergeCell ref="B78:D78"/>
    <mergeCell ref="B77:D77"/>
    <mergeCell ref="E47:F47"/>
    <mergeCell ref="E46:F46"/>
    <mergeCell ref="E45:F45"/>
    <mergeCell ref="E44:F44"/>
    <mergeCell ref="E43:F43"/>
  </mergeCells>
  <pageMargins left="0.2" right="0.2" top="0.25" bottom="0.25" header="0.3" footer="0.3"/>
  <pageSetup scale="83" orientation="portrait" r:id="rId2"/>
  <customProperties>
    <customPr name="EpmWorksheetKeyString_GUID" r:id="rId3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AFACD5-A455-4745-B11D-618CA1967B07}">
          <x14:formula1>
            <xm:f>Key!$B$21:$B$23</xm:f>
          </x14:formula1>
          <xm:sqref>B12:B13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5D33-1296-4B11-BA70-DF71582BCFDE}">
  <sheetPr>
    <tabColor rgb="FF33CCCC"/>
  </sheetPr>
  <dimension ref="A1"/>
  <sheetViews>
    <sheetView workbookViewId="0">
      <selection activeCell="M35" sqref="M35:S35"/>
    </sheetView>
  </sheetViews>
  <sheetFormatPr defaultRowHeight="15.75" x14ac:dyDescent="0.25"/>
  <sheetData>
    <row r="1" spans="1:1" x14ac:dyDescent="0.25">
      <c r="A1" s="325" t="s">
        <v>215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5F81-F4A3-4FF3-831C-8025C00B0ADB}">
  <dimension ref="A1:G47"/>
  <sheetViews>
    <sheetView topLeftCell="A19" workbookViewId="0">
      <selection activeCell="M35" sqref="M35:S35"/>
    </sheetView>
  </sheetViews>
  <sheetFormatPr defaultRowHeight="15.75" x14ac:dyDescent="0.25"/>
  <cols>
    <col min="1" max="1" width="26.5" bestFit="1" customWidth="1"/>
    <col min="2" max="2" width="24.25" bestFit="1" customWidth="1"/>
  </cols>
  <sheetData>
    <row r="1" spans="1:2" x14ac:dyDescent="0.25">
      <c r="A1" t="s">
        <v>169</v>
      </c>
      <c r="B1" t="s">
        <v>170</v>
      </c>
    </row>
    <row r="2" spans="1:2" x14ac:dyDescent="0.25">
      <c r="A2" t="s">
        <v>171</v>
      </c>
      <c r="B2" t="s">
        <v>80</v>
      </c>
    </row>
    <row r="3" spans="1:2" x14ac:dyDescent="0.25">
      <c r="B3" t="s">
        <v>172</v>
      </c>
    </row>
    <row r="5" spans="1:2" x14ac:dyDescent="0.25">
      <c r="A5" t="s">
        <v>173</v>
      </c>
      <c r="B5" t="s">
        <v>85</v>
      </c>
    </row>
    <row r="6" spans="1:2" x14ac:dyDescent="0.25">
      <c r="B6" t="s">
        <v>81</v>
      </c>
    </row>
    <row r="8" spans="1:2" x14ac:dyDescent="0.25">
      <c r="A8" t="s">
        <v>18</v>
      </c>
      <c r="B8" t="s">
        <v>85</v>
      </c>
    </row>
    <row r="9" spans="1:2" x14ac:dyDescent="0.25">
      <c r="B9" t="s">
        <v>81</v>
      </c>
    </row>
    <row r="11" spans="1:2" x14ac:dyDescent="0.25">
      <c r="A11" t="s">
        <v>174</v>
      </c>
      <c r="B11" t="s">
        <v>85</v>
      </c>
    </row>
    <row r="12" spans="1:2" x14ac:dyDescent="0.25">
      <c r="B12" t="s">
        <v>81</v>
      </c>
    </row>
    <row r="14" spans="1:2" x14ac:dyDescent="0.25">
      <c r="A14" t="s">
        <v>175</v>
      </c>
      <c r="B14" t="s">
        <v>85</v>
      </c>
    </row>
    <row r="15" spans="1:2" x14ac:dyDescent="0.25">
      <c r="B15" t="s">
        <v>81</v>
      </c>
    </row>
    <row r="17" spans="1:2" x14ac:dyDescent="0.25">
      <c r="A17" t="s">
        <v>176</v>
      </c>
      <c r="B17" t="s">
        <v>85</v>
      </c>
    </row>
    <row r="18" spans="1:2" x14ac:dyDescent="0.25">
      <c r="B18" t="s">
        <v>81</v>
      </c>
    </row>
    <row r="21" spans="1:2" x14ac:dyDescent="0.25">
      <c r="A21" t="s">
        <v>177</v>
      </c>
      <c r="B21" t="s">
        <v>178</v>
      </c>
    </row>
    <row r="22" spans="1:2" x14ac:dyDescent="0.25">
      <c r="B22" t="s">
        <v>179</v>
      </c>
    </row>
    <row r="23" spans="1:2" x14ac:dyDescent="0.25">
      <c r="B23" t="s">
        <v>98</v>
      </c>
    </row>
    <row r="25" spans="1:2" ht="18" x14ac:dyDescent="0.25">
      <c r="A25" t="s">
        <v>180</v>
      </c>
      <c r="B25" t="s">
        <v>231</v>
      </c>
    </row>
    <row r="26" spans="1:2" ht="18" x14ac:dyDescent="0.25">
      <c r="B26" t="s">
        <v>232</v>
      </c>
    </row>
    <row r="28" spans="1:2" x14ac:dyDescent="0.25">
      <c r="A28" t="s">
        <v>158</v>
      </c>
      <c r="B28" t="s">
        <v>85</v>
      </c>
    </row>
    <row r="29" spans="1:2" x14ac:dyDescent="0.25">
      <c r="B29" t="s">
        <v>81</v>
      </c>
    </row>
    <row r="31" spans="1:2" x14ac:dyDescent="0.25">
      <c r="A31" t="s">
        <v>64</v>
      </c>
      <c r="B31" t="s">
        <v>82</v>
      </c>
    </row>
    <row r="32" spans="1:2" x14ac:dyDescent="0.25">
      <c r="B32" t="s">
        <v>183</v>
      </c>
    </row>
    <row r="33" spans="1:7" x14ac:dyDescent="0.25">
      <c r="B33" t="s">
        <v>184</v>
      </c>
    </row>
    <row r="34" spans="1:7" x14ac:dyDescent="0.25">
      <c r="B34" t="s">
        <v>185</v>
      </c>
    </row>
    <row r="35" spans="1:7" x14ac:dyDescent="0.25">
      <c r="B35" t="s">
        <v>186</v>
      </c>
    </row>
    <row r="42" spans="1:7" x14ac:dyDescent="0.25">
      <c r="A42" t="s">
        <v>199</v>
      </c>
      <c r="B42" s="16" t="s">
        <v>196</v>
      </c>
      <c r="C42" s="292"/>
      <c r="D42" s="292"/>
      <c r="E42" s="292"/>
      <c r="F42" s="292"/>
      <c r="G42" s="292"/>
    </row>
    <row r="43" spans="1:7" x14ac:dyDescent="0.25">
      <c r="B43" s="16" t="s">
        <v>197</v>
      </c>
      <c r="C43" s="292"/>
      <c r="D43" s="292"/>
      <c r="E43" s="292"/>
      <c r="F43" s="292"/>
      <c r="G43" s="292"/>
    </row>
    <row r="44" spans="1:7" x14ac:dyDescent="0.25">
      <c r="B44" s="16" t="s">
        <v>198</v>
      </c>
      <c r="C44" s="310"/>
      <c r="D44" s="310"/>
      <c r="E44" s="310"/>
      <c r="F44" s="310"/>
      <c r="G44" s="310"/>
    </row>
    <row r="46" spans="1:7" x14ac:dyDescent="0.25">
      <c r="A46" t="s">
        <v>201</v>
      </c>
      <c r="B46" s="16" t="s">
        <v>85</v>
      </c>
    </row>
    <row r="47" spans="1:7" x14ac:dyDescent="0.25">
      <c r="B47" s="16" t="s">
        <v>81</v>
      </c>
    </row>
  </sheetData>
  <mergeCells count="3">
    <mergeCell ref="C42:G42"/>
    <mergeCell ref="C43:G43"/>
    <mergeCell ref="C44:G44"/>
  </mergeCells>
  <phoneticPr fontId="4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12FD-A98C-4F77-928D-5922ED1C9612}">
  <dimension ref="A1:D56"/>
  <sheetViews>
    <sheetView topLeftCell="A16" workbookViewId="0">
      <selection activeCell="M35" sqref="M35:S35"/>
    </sheetView>
  </sheetViews>
  <sheetFormatPr defaultRowHeight="15.75" x14ac:dyDescent="0.25"/>
  <cols>
    <col min="1" max="1" width="55.125" bestFit="1" customWidth="1"/>
    <col min="2" max="2" width="7.625" bestFit="1" customWidth="1"/>
    <col min="3" max="3" width="9.125" bestFit="1" customWidth="1"/>
    <col min="4" max="4" width="7.875" bestFit="1" customWidth="1"/>
  </cols>
  <sheetData>
    <row r="1" spans="1:4" x14ac:dyDescent="0.25">
      <c r="A1" s="2" t="s">
        <v>187</v>
      </c>
      <c r="B1" s="2" t="s">
        <v>178</v>
      </c>
      <c r="C1" s="2" t="s">
        <v>179</v>
      </c>
      <c r="D1" s="2" t="s">
        <v>98</v>
      </c>
    </row>
    <row r="2" spans="1:4" x14ac:dyDescent="0.25">
      <c r="A2" s="105" t="s">
        <v>106</v>
      </c>
      <c r="B2" s="146">
        <v>3.75</v>
      </c>
      <c r="C2" s="146">
        <v>5</v>
      </c>
      <c r="D2" s="147">
        <v>5.5</v>
      </c>
    </row>
    <row r="3" spans="1:4" x14ac:dyDescent="0.25">
      <c r="A3" s="105" t="s">
        <v>107</v>
      </c>
      <c r="B3" s="146">
        <v>5.25</v>
      </c>
      <c r="C3" s="146">
        <v>6.9</v>
      </c>
      <c r="D3" s="147">
        <v>12.5</v>
      </c>
    </row>
    <row r="4" spans="1:4" x14ac:dyDescent="0.25">
      <c r="A4" s="105" t="s">
        <v>108</v>
      </c>
      <c r="B4" s="146">
        <v>39</v>
      </c>
      <c r="C4" s="146">
        <v>51</v>
      </c>
      <c r="D4" s="147">
        <v>67</v>
      </c>
    </row>
    <row r="5" spans="1:4" x14ac:dyDescent="0.25">
      <c r="A5" s="6" t="s">
        <v>110</v>
      </c>
      <c r="B5" s="147">
        <v>2.5</v>
      </c>
      <c r="C5" s="147">
        <v>3.3</v>
      </c>
      <c r="D5" s="147">
        <v>5</v>
      </c>
    </row>
    <row r="6" spans="1:4" x14ac:dyDescent="0.25">
      <c r="A6" s="6" t="s">
        <v>111</v>
      </c>
      <c r="B6" s="147">
        <v>2.5</v>
      </c>
      <c r="C6" s="147">
        <v>3</v>
      </c>
      <c r="D6" s="147">
        <v>5</v>
      </c>
    </row>
    <row r="7" spans="1:4" x14ac:dyDescent="0.25">
      <c r="A7" s="6" t="s">
        <v>112</v>
      </c>
      <c r="B7" s="147">
        <v>1</v>
      </c>
      <c r="C7" s="147">
        <v>1.25</v>
      </c>
      <c r="D7" s="147">
        <v>2</v>
      </c>
    </row>
    <row r="8" spans="1:4" x14ac:dyDescent="0.25">
      <c r="A8" s="6" t="s">
        <v>113</v>
      </c>
      <c r="B8" s="147">
        <v>0.7</v>
      </c>
      <c r="C8" s="147">
        <v>0.95</v>
      </c>
      <c r="D8" s="147">
        <v>1.2</v>
      </c>
    </row>
    <row r="9" spans="1:4" x14ac:dyDescent="0.25">
      <c r="A9" s="6" t="s">
        <v>115</v>
      </c>
      <c r="B9" s="147">
        <v>39</v>
      </c>
      <c r="C9" s="147">
        <v>51</v>
      </c>
      <c r="D9" s="147">
        <v>67</v>
      </c>
    </row>
    <row r="10" spans="1:4" x14ac:dyDescent="0.25">
      <c r="A10" s="6" t="s">
        <v>116</v>
      </c>
      <c r="B10" s="147">
        <v>12</v>
      </c>
      <c r="C10" s="147">
        <v>16</v>
      </c>
      <c r="D10" s="147">
        <v>24</v>
      </c>
    </row>
    <row r="11" spans="1:4" x14ac:dyDescent="0.25">
      <c r="A11" s="6" t="s">
        <v>117</v>
      </c>
      <c r="B11" s="147">
        <v>43</v>
      </c>
      <c r="C11" s="147">
        <v>57</v>
      </c>
      <c r="D11" s="147">
        <v>75</v>
      </c>
    </row>
    <row r="12" spans="1:4" x14ac:dyDescent="0.25">
      <c r="A12" s="6" t="s">
        <v>118</v>
      </c>
      <c r="B12" s="147">
        <v>1.85</v>
      </c>
      <c r="C12" s="147">
        <v>2.5</v>
      </c>
      <c r="D12" s="147">
        <v>3.25</v>
      </c>
    </row>
    <row r="13" spans="1:4" x14ac:dyDescent="0.25">
      <c r="A13" s="6" t="s">
        <v>122</v>
      </c>
      <c r="B13" s="147">
        <v>40</v>
      </c>
      <c r="C13" s="147">
        <v>52</v>
      </c>
      <c r="D13" s="147">
        <v>68</v>
      </c>
    </row>
    <row r="14" spans="1:4" x14ac:dyDescent="0.25">
      <c r="A14" s="6" t="s">
        <v>188</v>
      </c>
      <c r="B14" s="147"/>
      <c r="C14" s="147"/>
      <c r="D14" s="147"/>
    </row>
    <row r="15" spans="1:4" x14ac:dyDescent="0.25">
      <c r="A15" s="6" t="s">
        <v>126</v>
      </c>
      <c r="B15" s="147">
        <v>22</v>
      </c>
      <c r="C15" s="147">
        <v>28</v>
      </c>
      <c r="D15" s="147">
        <v>40</v>
      </c>
    </row>
    <row r="16" spans="1:4" x14ac:dyDescent="0.25">
      <c r="A16" s="6" t="s">
        <v>127</v>
      </c>
      <c r="B16" s="147">
        <v>39</v>
      </c>
      <c r="C16" s="147">
        <v>51</v>
      </c>
      <c r="D16" s="147">
        <v>67</v>
      </c>
    </row>
    <row r="17" spans="1:4" x14ac:dyDescent="0.25">
      <c r="A17" s="6" t="s">
        <v>189</v>
      </c>
      <c r="B17" s="147"/>
      <c r="C17" s="147"/>
      <c r="D17" s="147"/>
    </row>
    <row r="18" spans="1:4" x14ac:dyDescent="0.25">
      <c r="A18" s="6" t="s">
        <v>190</v>
      </c>
      <c r="B18" s="147"/>
      <c r="C18" s="147"/>
      <c r="D18" s="147"/>
    </row>
    <row r="19" spans="1:4" x14ac:dyDescent="0.25">
      <c r="A19" s="6" t="s">
        <v>133</v>
      </c>
      <c r="B19" s="147">
        <v>26</v>
      </c>
      <c r="C19" s="147">
        <v>35</v>
      </c>
      <c r="D19" s="147">
        <v>52</v>
      </c>
    </row>
    <row r="20" spans="1:4" x14ac:dyDescent="0.25">
      <c r="A20" s="6" t="s">
        <v>134</v>
      </c>
      <c r="B20" s="147">
        <v>27</v>
      </c>
      <c r="C20" s="147">
        <v>36</v>
      </c>
      <c r="D20" s="147">
        <v>48</v>
      </c>
    </row>
    <row r="21" spans="1:4" x14ac:dyDescent="0.25">
      <c r="A21" s="6" t="s">
        <v>135</v>
      </c>
      <c r="B21" s="147">
        <v>32</v>
      </c>
      <c r="C21" s="147">
        <v>43</v>
      </c>
      <c r="D21" s="147">
        <v>60</v>
      </c>
    </row>
    <row r="22" spans="1:4" x14ac:dyDescent="0.25">
      <c r="A22" s="6" t="s">
        <v>136</v>
      </c>
      <c r="B22" s="147">
        <v>39</v>
      </c>
      <c r="C22" s="147">
        <v>51</v>
      </c>
      <c r="D22" s="147">
        <v>67</v>
      </c>
    </row>
    <row r="23" spans="1:4" x14ac:dyDescent="0.25">
      <c r="A23" s="6" t="s">
        <v>137</v>
      </c>
      <c r="B23" s="147">
        <v>2.5</v>
      </c>
      <c r="C23" s="147">
        <v>3.25</v>
      </c>
      <c r="D23" s="147">
        <v>5</v>
      </c>
    </row>
    <row r="24" spans="1:4" x14ac:dyDescent="0.25">
      <c r="A24" s="6" t="s">
        <v>139</v>
      </c>
      <c r="B24" s="147">
        <v>2.75</v>
      </c>
      <c r="C24" s="147">
        <v>3.75</v>
      </c>
      <c r="D24" s="147">
        <v>5.5</v>
      </c>
    </row>
    <row r="25" spans="1:4" x14ac:dyDescent="0.25">
      <c r="A25" s="6" t="s">
        <v>191</v>
      </c>
      <c r="B25" s="147">
        <v>3.5</v>
      </c>
      <c r="C25" s="147">
        <v>4.5999999999999996</v>
      </c>
      <c r="D25" s="147">
        <v>7</v>
      </c>
    </row>
    <row r="26" spans="1:4" x14ac:dyDescent="0.25">
      <c r="A26" s="6" t="s">
        <v>151</v>
      </c>
      <c r="B26" s="147">
        <v>8.4</v>
      </c>
      <c r="C26" s="147">
        <v>11</v>
      </c>
      <c r="D26" s="147">
        <v>15.6</v>
      </c>
    </row>
    <row r="27" spans="1:4" x14ac:dyDescent="0.25">
      <c r="A27" s="6" t="s">
        <v>152</v>
      </c>
      <c r="B27" s="147">
        <v>10.25</v>
      </c>
      <c r="C27" s="147">
        <v>13.6</v>
      </c>
      <c r="D27" s="147">
        <v>17.8</v>
      </c>
    </row>
    <row r="28" spans="1:4" x14ac:dyDescent="0.25">
      <c r="A28" s="6" t="s">
        <v>153</v>
      </c>
      <c r="B28" s="147">
        <v>10.25</v>
      </c>
      <c r="C28" s="147">
        <v>13.6</v>
      </c>
      <c r="D28" s="147">
        <v>17.8</v>
      </c>
    </row>
    <row r="29" spans="1:4" x14ac:dyDescent="0.25">
      <c r="A29" s="6" t="s">
        <v>154</v>
      </c>
      <c r="B29" s="147">
        <v>15.75</v>
      </c>
      <c r="C29" s="147">
        <v>20.75</v>
      </c>
      <c r="D29" s="147">
        <v>27</v>
      </c>
    </row>
    <row r="30" spans="1:4" x14ac:dyDescent="0.25">
      <c r="A30" s="6" t="s">
        <v>156</v>
      </c>
      <c r="B30" s="147">
        <v>105</v>
      </c>
      <c r="C30" s="147">
        <v>138</v>
      </c>
      <c r="D30" s="147">
        <v>180</v>
      </c>
    </row>
    <row r="31" spans="1:4" x14ac:dyDescent="0.25">
      <c r="A31" s="6" t="s">
        <v>157</v>
      </c>
      <c r="B31" s="147">
        <v>90</v>
      </c>
      <c r="C31" s="147">
        <v>118</v>
      </c>
      <c r="D31" s="147">
        <v>155</v>
      </c>
    </row>
    <row r="32" spans="1:4" x14ac:dyDescent="0.25">
      <c r="A32" s="6" t="s">
        <v>159</v>
      </c>
      <c r="B32" s="147">
        <v>75</v>
      </c>
      <c r="C32" s="147">
        <v>100</v>
      </c>
      <c r="D32" s="147">
        <v>130</v>
      </c>
    </row>
    <row r="33" spans="1:4" x14ac:dyDescent="0.25">
      <c r="A33" s="6" t="s">
        <v>192</v>
      </c>
      <c r="B33" s="147"/>
      <c r="C33" s="147"/>
      <c r="D33" s="147"/>
    </row>
    <row r="34" spans="1:4" x14ac:dyDescent="0.25">
      <c r="A34" s="6" t="s">
        <v>162</v>
      </c>
      <c r="B34" s="147">
        <v>69</v>
      </c>
      <c r="C34" s="147">
        <v>90</v>
      </c>
      <c r="D34" s="147">
        <v>120</v>
      </c>
    </row>
    <row r="35" spans="1:4" x14ac:dyDescent="0.25">
      <c r="A35" s="6" t="s">
        <v>145</v>
      </c>
      <c r="B35" s="147">
        <v>0.7</v>
      </c>
      <c r="C35" s="147">
        <v>0.95</v>
      </c>
      <c r="D35" s="147">
        <v>1.4</v>
      </c>
    </row>
    <row r="36" spans="1:4" x14ac:dyDescent="0.25">
      <c r="A36" s="6" t="s">
        <v>146</v>
      </c>
      <c r="B36" s="147">
        <v>23</v>
      </c>
      <c r="C36" s="147">
        <v>32</v>
      </c>
      <c r="D36" s="147">
        <v>40</v>
      </c>
    </row>
    <row r="37" spans="1:4" x14ac:dyDescent="0.25">
      <c r="A37" s="6"/>
      <c r="B37" s="147"/>
      <c r="C37" s="147"/>
      <c r="D37" s="147"/>
    </row>
    <row r="38" spans="1:4" x14ac:dyDescent="0.25">
      <c r="A38" s="6" t="s">
        <v>164</v>
      </c>
      <c r="B38" s="147">
        <v>90</v>
      </c>
      <c r="C38" s="147">
        <v>120</v>
      </c>
      <c r="D38" s="147">
        <v>160</v>
      </c>
    </row>
    <row r="39" spans="1:4" x14ac:dyDescent="0.25">
      <c r="B39" s="147"/>
      <c r="C39" s="147"/>
      <c r="D39" s="147"/>
    </row>
    <row r="40" spans="1:4" x14ac:dyDescent="0.25">
      <c r="A40" s="6"/>
      <c r="B40" s="148"/>
      <c r="C40" s="148"/>
      <c r="D40" s="147"/>
    </row>
    <row r="41" spans="1:4" x14ac:dyDescent="0.25">
      <c r="A41" s="6"/>
      <c r="B41" s="147"/>
      <c r="C41" s="149"/>
      <c r="D41" s="147"/>
    </row>
    <row r="42" spans="1:4" x14ac:dyDescent="0.25">
      <c r="B42" s="147"/>
      <c r="C42" s="147"/>
      <c r="D42" s="147"/>
    </row>
    <row r="43" spans="1:4" x14ac:dyDescent="0.25">
      <c r="B43" s="147"/>
      <c r="C43" s="147"/>
      <c r="D43" s="147"/>
    </row>
    <row r="44" spans="1:4" x14ac:dyDescent="0.25">
      <c r="A44" s="106"/>
      <c r="B44" s="147"/>
      <c r="C44" s="147"/>
      <c r="D44" s="147"/>
    </row>
    <row r="45" spans="1:4" x14ac:dyDescent="0.25">
      <c r="A45" s="51"/>
      <c r="B45" s="147"/>
      <c r="C45" s="147"/>
      <c r="D45" s="147"/>
    </row>
    <row r="46" spans="1:4" x14ac:dyDescent="0.25">
      <c r="A46" s="6"/>
      <c r="B46" s="147"/>
      <c r="C46" s="147"/>
      <c r="D46" s="147"/>
    </row>
    <row r="47" spans="1:4" x14ac:dyDescent="0.25">
      <c r="A47" s="6"/>
      <c r="B47" s="147"/>
      <c r="C47" s="147"/>
      <c r="D47" s="147"/>
    </row>
    <row r="48" spans="1:4" x14ac:dyDescent="0.25">
      <c r="A48" s="6"/>
      <c r="B48" s="147"/>
      <c r="C48" s="147"/>
      <c r="D48" s="147"/>
    </row>
    <row r="49" spans="1:4" x14ac:dyDescent="0.25">
      <c r="B49" s="147"/>
      <c r="C49" s="147"/>
      <c r="D49" s="147"/>
    </row>
    <row r="50" spans="1:4" x14ac:dyDescent="0.25">
      <c r="A50" s="6"/>
      <c r="B50" s="147"/>
      <c r="C50" s="147"/>
      <c r="D50" s="147"/>
    </row>
    <row r="51" spans="1:4" x14ac:dyDescent="0.25">
      <c r="A51" s="6"/>
      <c r="B51" s="147"/>
      <c r="C51" s="147"/>
      <c r="D51" s="147"/>
    </row>
    <row r="52" spans="1:4" x14ac:dyDescent="0.25">
      <c r="B52" s="147"/>
      <c r="C52" s="147"/>
      <c r="D52" s="147"/>
    </row>
    <row r="53" spans="1:4" x14ac:dyDescent="0.25">
      <c r="B53" s="147"/>
      <c r="C53" s="147"/>
      <c r="D53" s="147"/>
    </row>
    <row r="54" spans="1:4" x14ac:dyDescent="0.25">
      <c r="B54" s="147"/>
      <c r="C54" s="147"/>
      <c r="D54" s="147"/>
    </row>
    <row r="55" spans="1:4" x14ac:dyDescent="0.25">
      <c r="B55" s="147"/>
      <c r="C55" s="147"/>
      <c r="D55" s="147"/>
    </row>
    <row r="56" spans="1:4" x14ac:dyDescent="0.25">
      <c r="B56" s="147"/>
      <c r="C56" s="147"/>
      <c r="D56" s="14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EA0919BAE2804E99EF35EF6DC4D3B5" ma:contentTypeVersion="16" ma:contentTypeDescription="Create a new document." ma:contentTypeScope="" ma:versionID="5a060b95af19739f3be169288d154659">
  <xsd:schema xmlns:xsd="http://www.w3.org/2001/XMLSchema" xmlns:xs="http://www.w3.org/2001/XMLSchema" xmlns:p="http://schemas.microsoft.com/office/2006/metadata/properties" xmlns:ns2="6b6734c5-c4c7-4be2-aa54-9224cb3bdf3f" xmlns:ns3="e58a3f04-779c-4460-be6f-cd5673605488" targetNamespace="http://schemas.microsoft.com/office/2006/metadata/properties" ma:root="true" ma:fieldsID="719af9b35f84fa0f3796b91cc19be484" ns2:_="" ns3:_="">
    <xsd:import namespace="6b6734c5-c4c7-4be2-aa54-9224cb3bdf3f"/>
    <xsd:import namespace="e58a3f04-779c-4460-be6f-cd56736054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734c5-c4c7-4be2-aa54-9224cb3bd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ed8edcb-0650-46b5-9071-4d1a474626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a3f04-779c-4460-be6f-cd567360548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3ecd641-5c00-456a-9c56-545f4d8975bb}" ma:internalName="TaxCatchAll" ma:showField="CatchAllData" ma:web="e58a3f04-779c-4460-be6f-cd56736054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734c5-c4c7-4be2-aa54-9224cb3bdf3f">
      <Terms xmlns="http://schemas.microsoft.com/office/infopath/2007/PartnerControls"/>
    </lcf76f155ced4ddcb4097134ff3c332f>
    <TaxCatchAll xmlns="e58a3f04-779c-4460-be6f-cd56736054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74D6D8-84C5-4481-A6DF-6CCD887D5C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734c5-c4c7-4be2-aa54-9224cb3bdf3f"/>
    <ds:schemaRef ds:uri="e58a3f04-779c-4460-be6f-cd56736054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2EAC7B-40FE-4FD2-9C72-135FA467600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58a3f04-779c-4460-be6f-cd5673605488"/>
    <ds:schemaRef ds:uri="http://purl.org/dc/elements/1.1/"/>
    <ds:schemaRef ds:uri="http://schemas.microsoft.com/office/2006/metadata/properties"/>
    <ds:schemaRef ds:uri="6b6734c5-c4c7-4be2-aa54-9224cb3bdf3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764966-F24C-4BA4-B07A-08B00C759D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Histology Request Form</vt:lpstr>
      <vt:lpstr>Sample list for Histology - 1</vt:lpstr>
      <vt:lpstr>Sample list for Histology - (2)</vt:lpstr>
      <vt:lpstr>Internal Tracking Form</vt:lpstr>
      <vt:lpstr>Quote</vt:lpstr>
      <vt:lpstr>Key</vt:lpstr>
      <vt:lpstr>Pricing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Greene, Rebecca</cp:lastModifiedBy>
  <cp:revision/>
  <cp:lastPrinted>2026-08-14T19:10:00Z</cp:lastPrinted>
  <dcterms:created xsi:type="dcterms:W3CDTF">2016-11-14T15:41:05Z</dcterms:created>
  <dcterms:modified xsi:type="dcterms:W3CDTF">2026-08-17T16:36:10Z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0x0101002CEA0919BAE2804E99EF35EF6DC4D3B5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